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P&amp;L" sheetId="1" r:id="rId1"/>
    <sheet name="BS" sheetId="2" r:id="rId2"/>
    <sheet name="note" sheetId="3" r:id="rId3"/>
  </sheets>
  <definedNames>
    <definedName name="_xlnm.Print_Area" localSheetId="1">'BS'!$A$1:$G$57</definedName>
    <definedName name="_xlnm.Print_Area" localSheetId="2">'note'!$A$1:$M$106</definedName>
  </definedNames>
  <calcPr fullCalcOnLoad="1"/>
</workbook>
</file>

<file path=xl/sharedStrings.xml><?xml version="1.0" encoding="utf-8"?>
<sst xmlns="http://schemas.openxmlformats.org/spreadsheetml/2006/main" count="347" uniqueCount="204">
  <si>
    <t>CONSOLIDATED INCOME STATEMENT</t>
  </si>
  <si>
    <t>INDIVIDUAL QUARTER</t>
  </si>
  <si>
    <t>CURRENT</t>
  </si>
  <si>
    <t>YEAR</t>
  </si>
  <si>
    <t>QUARTER</t>
  </si>
  <si>
    <t>RM'000</t>
  </si>
  <si>
    <t>CORRESPONDING</t>
  </si>
  <si>
    <t>CUMULATIVE QUARTER</t>
  </si>
  <si>
    <t>TO DATE</t>
  </si>
  <si>
    <t>PERIOD</t>
  </si>
  <si>
    <t>(a) Turnover</t>
  </si>
  <si>
    <t>(a) Operating profit/(loss) before</t>
  </si>
  <si>
    <t xml:space="preserve">interest on borrowings , depreciation and </t>
  </si>
  <si>
    <t>amortisation, exceptional items, income tax,</t>
  </si>
  <si>
    <t>minority interest and extraordinary items.</t>
  </si>
  <si>
    <t>(b) Interest on borrowings</t>
  </si>
  <si>
    <t>(d) Exceptional items</t>
  </si>
  <si>
    <t>(e) Operation profit/(loss) after</t>
  </si>
  <si>
    <t xml:space="preserve">interest on borrowings, depreciation and </t>
  </si>
  <si>
    <t>amortisation and exceptional items but</t>
  </si>
  <si>
    <t xml:space="preserve">before income tax, minority interest and </t>
  </si>
  <si>
    <t>extraordinary items</t>
  </si>
  <si>
    <t>(f) Share in the results of associated companies</t>
  </si>
  <si>
    <t>(g) Profit/(loss) before taxation, minority interests</t>
  </si>
  <si>
    <t xml:space="preserve">and extraordinary items </t>
  </si>
  <si>
    <t>(h) Taxation</t>
  </si>
  <si>
    <t xml:space="preserve">        before deducting minority interests</t>
  </si>
  <si>
    <t xml:space="preserve">    (ii) Less minority interests</t>
  </si>
  <si>
    <t xml:space="preserve">(j) Profit/(loss) after taxation </t>
  </si>
  <si>
    <t>attributable to members of the company</t>
  </si>
  <si>
    <t xml:space="preserve">    (iii) Extraordinary items attributable to </t>
  </si>
  <si>
    <t xml:space="preserve">         members of the company</t>
  </si>
  <si>
    <t>items attributable to members of the company</t>
  </si>
  <si>
    <t>(a) Earnings per share based on 2(j) above after</t>
  </si>
  <si>
    <t>deducting any provision for  preference dividends,</t>
  </si>
  <si>
    <t>if any :-</t>
  </si>
  <si>
    <t xml:space="preserve">        ordinary shares) (sen)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</si>
  <si>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</si>
  <si>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</si>
  <si>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</si>
  <si>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</si>
  <si>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</si>
  <si>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</si>
  <si>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</si>
  <si>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</si>
  <si>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</si>
  <si>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</si>
  <si>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</si>
  <si>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</si>
  <si>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</si>
  <si>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</si>
  <si>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>Net Current Assets or Current Liabilities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</si>
  <si>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</si>
  <si>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</si>
  <si>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</si>
  <si>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</si>
  <si>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</si>
  <si>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</si>
  <si>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</si>
  <si>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</si>
  <si>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</si>
  <si>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</si>
  <si>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</si>
  <si>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</si>
  <si>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Net tangible assets per share (sen)</t>
  </si>
  <si>
    <t>AS AT</t>
  </si>
  <si>
    <t xml:space="preserve">END OF </t>
  </si>
  <si>
    <t>PRECEDING</t>
  </si>
  <si>
    <t>FINANCIAL</t>
  </si>
  <si>
    <t>YEAR END</t>
  </si>
  <si>
    <t>(b) Investment income</t>
  </si>
  <si>
    <t>(c) Other income including interest income</t>
  </si>
  <si>
    <t xml:space="preserve">   (ii) Fully diluted (based on 40,000,000</t>
  </si>
  <si>
    <t xml:space="preserve"> </t>
  </si>
  <si>
    <t>LAST</t>
  </si>
  <si>
    <t>30/06/99</t>
  </si>
  <si>
    <t>METROD</t>
  </si>
  <si>
    <t>(c) Depreciation and amortisation</t>
  </si>
  <si>
    <t>N/A</t>
  </si>
  <si>
    <t xml:space="preserve">   Other Debtors, Deposits and Pre-payment</t>
  </si>
  <si>
    <t xml:space="preserve">   Proposed Dividend</t>
  </si>
  <si>
    <t>QUARTERLY REPORT</t>
  </si>
  <si>
    <t xml:space="preserve">   Cash and bank balances</t>
  </si>
  <si>
    <t>PRECEDING YEAR</t>
  </si>
  <si>
    <t>Notes :</t>
  </si>
  <si>
    <t>1)</t>
  </si>
  <si>
    <t>2)</t>
  </si>
  <si>
    <t>There were no exceptional items for financial period under review.</t>
  </si>
  <si>
    <t>3)</t>
  </si>
  <si>
    <t>There were no extraordinary items for financial period under review.</t>
  </si>
  <si>
    <t>4)</t>
  </si>
  <si>
    <t>5)</t>
  </si>
  <si>
    <t>There were no pre-acquisition profits for the current financial period to-date.</t>
  </si>
  <si>
    <t>6)</t>
  </si>
  <si>
    <t>7)</t>
  </si>
  <si>
    <t>a.</t>
  </si>
  <si>
    <t>There were no purchases / sales of quoted securities for the current financial period to-date.</t>
  </si>
  <si>
    <t>b.</t>
  </si>
  <si>
    <t>There were no investments in quoted shares as at end of the reporting period.</t>
  </si>
  <si>
    <t>8)</t>
  </si>
  <si>
    <t>9)</t>
  </si>
  <si>
    <t>10)</t>
  </si>
  <si>
    <t>The business operations of the Group are not materially affected by any seasonal or cyclical factors.</t>
  </si>
  <si>
    <t>11)</t>
  </si>
  <si>
    <t>12)</t>
  </si>
  <si>
    <t>Amount</t>
  </si>
  <si>
    <t>Denominated in Foreign Currency</t>
  </si>
  <si>
    <t>Foreign</t>
  </si>
  <si>
    <t>Foreign Currency</t>
  </si>
  <si>
    <t>Secured/</t>
  </si>
  <si>
    <t>Unsecured</t>
  </si>
  <si>
    <t>Currency</t>
  </si>
  <si>
    <t>Long-term borrowings</t>
  </si>
  <si>
    <t>N.A.</t>
  </si>
  <si>
    <t>Japanese Yen</t>
  </si>
  <si>
    <t>13)</t>
  </si>
  <si>
    <t>14)</t>
  </si>
  <si>
    <t>15)</t>
  </si>
  <si>
    <t>16)</t>
  </si>
  <si>
    <t>17)</t>
  </si>
  <si>
    <t>18)</t>
  </si>
  <si>
    <t>19)</t>
  </si>
  <si>
    <t>20)</t>
  </si>
  <si>
    <t>There were no profit forecast or profit guarantees issued during the financial period to-date.</t>
  </si>
  <si>
    <t>21)</t>
  </si>
  <si>
    <t>Accounting Policies</t>
  </si>
  <si>
    <t>Exceptional Items</t>
  </si>
  <si>
    <t>Extraordinary Items</t>
  </si>
  <si>
    <t>Taxation</t>
  </si>
  <si>
    <t>Pre-acquisition Pofits</t>
  </si>
  <si>
    <t>Profits on Sales of Investments and/or Properties</t>
  </si>
  <si>
    <t>Purchase/Disposal of Quoted Securities</t>
  </si>
  <si>
    <t>Changes in the Composition of the Group</t>
  </si>
  <si>
    <t>Corporate Proposals</t>
  </si>
  <si>
    <t>Seasonal or Cyclic Factors</t>
  </si>
  <si>
    <t>Issuances and Repayment of Debt and Equity Securities</t>
  </si>
  <si>
    <t>Group Borrowings and Debt Securities</t>
  </si>
  <si>
    <t>Amount (000)</t>
  </si>
  <si>
    <t>-</t>
  </si>
  <si>
    <t>Short-term borrowings:</t>
  </si>
  <si>
    <t>- Foreign currency trade loan</t>
  </si>
  <si>
    <t>- Bank overdraft</t>
  </si>
  <si>
    <t>Off Balance Sheet Financial Instruments</t>
  </si>
  <si>
    <t>Material Litigations</t>
  </si>
  <si>
    <t>Segmental Information</t>
  </si>
  <si>
    <t>Material Changes in Quarterly Results</t>
  </si>
  <si>
    <t>Review of the Performance of the Company and its Principal Subsidiaries</t>
  </si>
  <si>
    <t xml:space="preserve">In the opinion of the Directors, the results of the operations for the Group have not been </t>
  </si>
  <si>
    <t xml:space="preserve">substantially affected by any item, transaction or event of a material and unusual nature as at the </t>
  </si>
  <si>
    <t>date of this report.</t>
  </si>
  <si>
    <t>Current year prospects</t>
  </si>
  <si>
    <t>Barring unforseen circumstances, the Board expects performance for the current financial year</t>
  </si>
  <si>
    <t>Profit Forecast and Profit Guarantee</t>
  </si>
  <si>
    <t>Dividend</t>
  </si>
  <si>
    <t>No dividend has been proposed till date for the current year.</t>
  </si>
  <si>
    <t>There were no corporate proposals announced but not completed as at 22nd August 2000.</t>
  </si>
  <si>
    <t>There were no financial instruments with off-balance sheet risk as at 22nd August 2000.</t>
  </si>
  <si>
    <t>- Transfer to/(from) deferred taxation</t>
  </si>
  <si>
    <t>The tax figure contain the following:</t>
  </si>
  <si>
    <t>(RM'000)</t>
  </si>
  <si>
    <t>Contingent Liabilities</t>
  </si>
  <si>
    <t>Group borrowings and debt securities as at 30/06/2000 are as follows:</t>
  </si>
  <si>
    <t xml:space="preserve">- Current period  </t>
  </si>
  <si>
    <t>- Over / under provision for previous</t>
  </si>
  <si>
    <t>PRECEEDING YEAR</t>
  </si>
  <si>
    <t xml:space="preserve">CURRENT YEAR </t>
  </si>
  <si>
    <t>There were no material litigations pending as at 22nd August 2000 other than that disclosed in Note 13.</t>
  </si>
  <si>
    <t>conductivity grade copper wires, rods and strips.</t>
  </si>
  <si>
    <t xml:space="preserve">No segmental analysis is prepared as the Group is principally engaged in the manufacturing and sales of electrical </t>
  </si>
  <si>
    <t xml:space="preserve">There were no issuances and repayment of debt and equity securities, share buy-backs, share  cancellations, </t>
  </si>
  <si>
    <t xml:space="preserve">There were no changes in the composition of the group for the current financial period to-date  including business </t>
  </si>
  <si>
    <t>operations.</t>
  </si>
  <si>
    <t xml:space="preserve">combination, acquisition or disposal of subsidiaries and long-term investments,  restructuring and discontinuing </t>
  </si>
  <si>
    <t>There were no profits on sale of investments and/or properties for the current financial period to-date.</t>
  </si>
  <si>
    <t>The accounting policies and methods of computation followed in the quarterly financial statement are similar as</t>
  </si>
  <si>
    <t>compared with the annual financial statement for 1999.</t>
  </si>
  <si>
    <t>to profit before taxation for preceeding quarter of RM2.569 million.</t>
  </si>
  <si>
    <t>For the second quarter under review, the Group attained a pre-tax profit of RM2.792 million and the current quarter</t>
  </si>
  <si>
    <t xml:space="preserve">turnover was recorded at RM156.811 million.  </t>
  </si>
  <si>
    <t>CURRENT YEAR</t>
  </si>
  <si>
    <t xml:space="preserve"> years</t>
  </si>
  <si>
    <t>There were no material changes in the reported profit before taxation for the quarter of RM2.792 million as compared</t>
  </si>
  <si>
    <t>CORRESPONDING QUARTER</t>
  </si>
  <si>
    <t>CORRESPONDING PERIOD</t>
  </si>
  <si>
    <t>Litigation pending against the Company for RM31024 as at 22nd August 2000.</t>
  </si>
  <si>
    <t>under review.</t>
  </si>
  <si>
    <t>The recovery of domestic demand backed by construction sector continues to be slow and competition continues</t>
  </si>
  <si>
    <t>to intensify.  Therefore under such market conditions, the Group has performed satisfactorily during the period</t>
  </si>
  <si>
    <t>(I) (i) Profit /(loss) after taxation</t>
  </si>
  <si>
    <t>(k) (i) Extraordinary items</t>
  </si>
  <si>
    <t xml:space="preserve">   (i)  Basic (based on 40,000,000</t>
  </si>
  <si>
    <t>30/06/00</t>
  </si>
  <si>
    <t>shares helds as treasury shares and resale of treasury shares for the current financial period to-date.</t>
  </si>
  <si>
    <t>to be satisfactory considering the extreme competitive market conditions.</t>
  </si>
  <si>
    <t>Quarterly report on consolidated results of the Group for the financial quarter ended :</t>
  </si>
  <si>
    <t>30 June 2000</t>
  </si>
  <si>
    <t>The figures have not been audited .</t>
  </si>
  <si>
    <t>LAST QTR</t>
  </si>
  <si>
    <t>30/6/99</t>
  </si>
  <si>
    <t>30/9/99</t>
  </si>
  <si>
    <t>31/03/00</t>
  </si>
  <si>
    <t xml:space="preserve">(i) Profit/(loss) after taxation and extraordinary </t>
  </si>
  <si>
    <t>30/06/2000</t>
  </si>
  <si>
    <t>31/12/99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</si>
</sst>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(* #,##0_);_(* \(#,##0\);_(* &quot;-&quot;??_);_(@_)"/>
    <numFmt numFmtId="171" formatCode="0.00_);\(0.00\)"/>
    <numFmt numFmtId="172" formatCode="0.0_);\(0.0\)"/>
    <numFmt numFmtId="173" formatCode="0_);\(0\)"/>
    <numFmt numFmtId="174" formatCode="#,##0.0_);[Red]\(#,##0.0\)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5" xfId="0" applyNumberForma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8" fontId="0" fillId="0" borderId="0" xfId="0" applyNumberFormat="1" applyBorder="1" applyAlignment="1">
      <alignment horizontal="center"/>
    </xf>
    <xf numFmtId="38" fontId="0" fillId="0" borderId="6" xfId="0" applyNumberForma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 quotePrefix="1">
      <alignment horizontal="left" indent="1"/>
    </xf>
    <xf numFmtId="170" fontId="0" fillId="0" borderId="0" xfId="15" applyNumberFormat="1" applyFont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71" fontId="14" fillId="0" borderId="0" xfId="0" applyNumberFormat="1" applyFont="1" applyAlignment="1">
      <alignment/>
    </xf>
    <xf numFmtId="171" fontId="14" fillId="0" borderId="0" xfId="0" applyNumberFormat="1" applyFont="1" applyBorder="1" applyAlignment="1">
      <alignment/>
    </xf>
    <xf numFmtId="173" fontId="11" fillId="0" borderId="0" xfId="0" applyNumberFormat="1" applyFont="1" applyAlignment="1">
      <alignment horizontal="center"/>
    </xf>
    <xf numFmtId="173" fontId="14" fillId="0" borderId="7" xfId="0" applyNumberFormat="1" applyFont="1" applyBorder="1" applyAlignment="1">
      <alignment horizontal="center"/>
    </xf>
    <xf numFmtId="173" fontId="1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3" fontId="14" fillId="0" borderId="0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4" fontId="15" fillId="0" borderId="5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38" fontId="0" fillId="0" borderId="0" xfId="0" applyNumberFormat="1" applyBorder="1" applyAlignment="1">
      <alignment/>
    </xf>
    <xf numFmtId="38" fontId="0" fillId="0" borderId="0" xfId="0" applyNumberFormat="1" applyFill="1" applyBorder="1" applyAlignment="1">
      <alignment/>
    </xf>
    <xf numFmtId="9" fontId="0" fillId="0" borderId="0" xfId="2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workbookViewId="0" topLeftCell="A55">
      <selection activeCell="I68" sqref="I68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5" width="12.00390625" style="0" hidden="1" customWidth="1"/>
    <col min="6" max="6" width="12.7109375" style="0" customWidth="1"/>
    <col min="7" max="7" width="16.140625" style="0" customWidth="1"/>
    <col min="8" max="8" width="13.421875" style="0" customWidth="1"/>
    <col min="9" max="9" width="15.421875" style="0" customWidth="1"/>
  </cols>
  <sheetData>
    <row r="1" spans="7:9" ht="12.75">
      <c r="G1" s="3"/>
      <c r="I1" s="27"/>
    </row>
    <row r="3" spans="2:9" ht="12.75">
      <c r="B3" s="2" t="s">
        <v>81</v>
      </c>
      <c r="I3" s="48"/>
    </row>
    <row r="5" spans="2:8" ht="12.75">
      <c r="B5" t="s">
        <v>194</v>
      </c>
      <c r="G5" s="4"/>
      <c r="H5" s="4" t="s">
        <v>195</v>
      </c>
    </row>
    <row r="6" ht="12.75">
      <c r="B6" t="s">
        <v>196</v>
      </c>
    </row>
    <row r="8" ht="12.75">
      <c r="B8" s="21" t="s">
        <v>0</v>
      </c>
    </row>
    <row r="9" spans="6:9" ht="12.75">
      <c r="F9" s="69" t="s">
        <v>1</v>
      </c>
      <c r="G9" s="69"/>
      <c r="H9" s="69" t="s">
        <v>7</v>
      </c>
      <c r="I9" s="69"/>
    </row>
    <row r="10" spans="3:9" ht="12.75">
      <c r="C10" s="1" t="s">
        <v>2</v>
      </c>
      <c r="D10" s="1" t="s">
        <v>2</v>
      </c>
      <c r="E10" s="28" t="s">
        <v>2</v>
      </c>
      <c r="F10" s="28" t="s">
        <v>2</v>
      </c>
      <c r="G10" s="28" t="s">
        <v>83</v>
      </c>
      <c r="H10" s="28" t="s">
        <v>2</v>
      </c>
      <c r="I10" s="28" t="s">
        <v>83</v>
      </c>
    </row>
    <row r="11" spans="3:9" ht="12.75">
      <c r="C11" s="1" t="s">
        <v>3</v>
      </c>
      <c r="D11" s="1" t="s">
        <v>3</v>
      </c>
      <c r="E11" s="28" t="s">
        <v>3</v>
      </c>
      <c r="F11" s="28" t="s">
        <v>3</v>
      </c>
      <c r="G11" s="28" t="s">
        <v>6</v>
      </c>
      <c r="H11" s="28" t="s">
        <v>3</v>
      </c>
      <c r="I11" s="28" t="s">
        <v>6</v>
      </c>
    </row>
    <row r="12" spans="3:9" ht="12.75">
      <c r="C12" s="1" t="s">
        <v>197</v>
      </c>
      <c r="D12" s="1" t="s">
        <v>197</v>
      </c>
      <c r="E12" s="28" t="s">
        <v>197</v>
      </c>
      <c r="F12" s="28" t="s">
        <v>4</v>
      </c>
      <c r="G12" s="28" t="s">
        <v>4</v>
      </c>
      <c r="H12" s="28" t="s">
        <v>8</v>
      </c>
      <c r="I12" s="28" t="s">
        <v>9</v>
      </c>
    </row>
    <row r="13" spans="3:9" ht="12.75">
      <c r="C13" s="7" t="s">
        <v>198</v>
      </c>
      <c r="D13" s="7" t="s">
        <v>199</v>
      </c>
      <c r="E13" s="7" t="s">
        <v>200</v>
      </c>
      <c r="F13" s="7" t="s">
        <v>191</v>
      </c>
      <c r="G13" s="7" t="s">
        <v>75</v>
      </c>
      <c r="H13" s="7" t="str">
        <f>+F13</f>
        <v>30/06/00</v>
      </c>
      <c r="I13" s="7" t="str">
        <f>+G13</f>
        <v>30/06/99</v>
      </c>
    </row>
    <row r="14" spans="4:8" ht="12.75">
      <c r="D14" s="1"/>
      <c r="E14" s="1"/>
      <c r="F14" s="1"/>
      <c r="H14" s="1"/>
    </row>
    <row r="15" spans="3:9" ht="12.75"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I15" s="1" t="s">
        <v>5</v>
      </c>
    </row>
    <row r="17" spans="1:9" ht="12.75">
      <c r="A17">
        <v>1</v>
      </c>
      <c r="B17" t="s">
        <v>10</v>
      </c>
      <c r="C17" s="13">
        <v>142906</v>
      </c>
      <c r="D17" s="13">
        <v>123114</v>
      </c>
      <c r="E17" s="13">
        <v>131966</v>
      </c>
      <c r="F17" s="13">
        <v>156811</v>
      </c>
      <c r="G17" s="23" t="s">
        <v>78</v>
      </c>
      <c r="H17" s="13">
        <v>288777</v>
      </c>
      <c r="I17" s="64">
        <v>265918</v>
      </c>
    </row>
    <row r="18" spans="3:9" ht="12.75">
      <c r="C18" s="13"/>
      <c r="D18" s="13"/>
      <c r="E18" s="13"/>
      <c r="F18" s="13"/>
      <c r="G18" s="23" t="s">
        <v>73</v>
      </c>
      <c r="H18" s="13"/>
      <c r="I18" s="64" t="s">
        <v>73</v>
      </c>
    </row>
    <row r="19" spans="2:9" ht="12.75">
      <c r="B19" t="s">
        <v>70</v>
      </c>
      <c r="C19" s="13">
        <v>0</v>
      </c>
      <c r="D19" s="13">
        <v>0</v>
      </c>
      <c r="E19" s="13">
        <v>0</v>
      </c>
      <c r="F19" s="13">
        <f>+H19-K19</f>
        <v>0</v>
      </c>
      <c r="G19" s="23" t="s">
        <v>78</v>
      </c>
      <c r="H19" s="13">
        <v>0</v>
      </c>
      <c r="I19" s="64">
        <v>0</v>
      </c>
    </row>
    <row r="20" spans="3:9" ht="12.75">
      <c r="C20" s="13"/>
      <c r="D20" s="13"/>
      <c r="E20" s="13"/>
      <c r="F20" s="13"/>
      <c r="G20" s="23" t="s">
        <v>73</v>
      </c>
      <c r="H20" s="13"/>
      <c r="I20" s="64" t="s">
        <v>73</v>
      </c>
    </row>
    <row r="21" spans="2:9" ht="12.75">
      <c r="B21" t="s">
        <v>71</v>
      </c>
      <c r="C21" s="13">
        <v>0</v>
      </c>
      <c r="D21" s="13">
        <v>158</v>
      </c>
      <c r="E21" s="13">
        <f>457+65</f>
        <v>522</v>
      </c>
      <c r="F21" s="13">
        <v>857</v>
      </c>
      <c r="G21" s="23" t="s">
        <v>78</v>
      </c>
      <c r="H21" s="13">
        <v>1379</v>
      </c>
      <c r="I21" s="65">
        <v>0</v>
      </c>
    </row>
    <row r="22" spans="3:9" ht="12.75">
      <c r="C22" s="13"/>
      <c r="D22" s="13"/>
      <c r="E22" s="13"/>
      <c r="F22" s="13"/>
      <c r="G22" s="23" t="s">
        <v>73</v>
      </c>
      <c r="H22" s="13"/>
      <c r="I22" s="64" t="s">
        <v>73</v>
      </c>
    </row>
    <row r="23" spans="1:9" ht="12.75">
      <c r="A23">
        <v>2</v>
      </c>
      <c r="B23" t="s">
        <v>11</v>
      </c>
      <c r="C23" s="13"/>
      <c r="D23" s="13"/>
      <c r="E23" s="13"/>
      <c r="F23" s="13"/>
      <c r="G23" s="23" t="s">
        <v>73</v>
      </c>
      <c r="H23" s="13"/>
      <c r="I23" s="64" t="s">
        <v>73</v>
      </c>
    </row>
    <row r="24" spans="2:9" ht="12.75">
      <c r="B24" s="47" t="s">
        <v>12</v>
      </c>
      <c r="C24" s="13"/>
      <c r="D24" s="13"/>
      <c r="E24" s="13"/>
      <c r="F24" s="13"/>
      <c r="G24" s="23" t="s">
        <v>73</v>
      </c>
      <c r="H24" s="13"/>
      <c r="I24" s="64" t="s">
        <v>73</v>
      </c>
    </row>
    <row r="25" spans="2:9" ht="12.75">
      <c r="B25" s="47" t="s">
        <v>13</v>
      </c>
      <c r="C25" s="13"/>
      <c r="D25" s="13"/>
      <c r="E25" s="13"/>
      <c r="F25" s="13"/>
      <c r="G25" s="23" t="s">
        <v>73</v>
      </c>
      <c r="H25" s="66"/>
      <c r="I25" s="66"/>
    </row>
    <row r="26" spans="2:9" ht="12.75">
      <c r="B26" s="47" t="s">
        <v>14</v>
      </c>
      <c r="C26" s="13">
        <f>+C34+C32+C30+C28</f>
        <v>5693</v>
      </c>
      <c r="D26" s="13">
        <f>+D34+D32+D30+D28</f>
        <v>6175</v>
      </c>
      <c r="E26" s="13">
        <f>+E34+E32+E30+E28</f>
        <v>4480</v>
      </c>
      <c r="F26" s="13">
        <v>5342</v>
      </c>
      <c r="G26" s="23" t="s">
        <v>78</v>
      </c>
      <c r="H26" s="13">
        <v>9822</v>
      </c>
      <c r="I26" s="67">
        <v>10787</v>
      </c>
    </row>
    <row r="27" spans="3:9" ht="12.75">
      <c r="C27" s="13"/>
      <c r="D27" s="13"/>
      <c r="E27" s="13"/>
      <c r="F27" s="13"/>
      <c r="G27" s="23" t="s">
        <v>73</v>
      </c>
      <c r="H27" s="13"/>
      <c r="I27" s="64" t="s">
        <v>73</v>
      </c>
    </row>
    <row r="28" spans="2:9" ht="12.75">
      <c r="B28" t="s">
        <v>15</v>
      </c>
      <c r="C28" s="13">
        <v>62</v>
      </c>
      <c r="D28" s="13">
        <v>4</v>
      </c>
      <c r="E28" s="13">
        <f>388+21</f>
        <v>409</v>
      </c>
      <c r="F28" s="13">
        <v>1046</v>
      </c>
      <c r="G28" s="23" t="s">
        <v>78</v>
      </c>
      <c r="H28" s="13">
        <v>1455</v>
      </c>
      <c r="I28" s="64">
        <v>150</v>
      </c>
    </row>
    <row r="29" spans="3:9" ht="12.75">
      <c r="C29" s="13"/>
      <c r="D29" s="13"/>
      <c r="E29" s="13"/>
      <c r="F29" s="13"/>
      <c r="G29" s="23" t="s">
        <v>73</v>
      </c>
      <c r="H29" s="13"/>
      <c r="I29" s="64" t="s">
        <v>73</v>
      </c>
    </row>
    <row r="30" spans="2:9" ht="12.75">
      <c r="B30" t="s">
        <v>77</v>
      </c>
      <c r="C30" s="13">
        <v>1625</v>
      </c>
      <c r="D30" s="13">
        <v>1572</v>
      </c>
      <c r="E30" s="13">
        <f>2427-925</f>
        <v>1502</v>
      </c>
      <c r="F30" s="13">
        <v>1504</v>
      </c>
      <c r="G30" s="23" t="s">
        <v>78</v>
      </c>
      <c r="H30" s="13">
        <v>3006</v>
      </c>
      <c r="I30" s="64">
        <v>3250</v>
      </c>
    </row>
    <row r="31" spans="3:9" ht="12.75">
      <c r="C31" s="13"/>
      <c r="D31" s="13"/>
      <c r="E31" s="13"/>
      <c r="F31" s="13"/>
      <c r="G31" s="23" t="s">
        <v>73</v>
      </c>
      <c r="H31" s="13"/>
      <c r="I31" s="64" t="s">
        <v>73</v>
      </c>
    </row>
    <row r="32" spans="2:9" ht="12.75">
      <c r="B32" t="s">
        <v>16</v>
      </c>
      <c r="C32" s="13"/>
      <c r="D32" s="13">
        <v>0</v>
      </c>
      <c r="E32" s="13">
        <v>0</v>
      </c>
      <c r="F32" s="13">
        <f>+H32-K32</f>
        <v>0</v>
      </c>
      <c r="G32" s="23" t="s">
        <v>78</v>
      </c>
      <c r="H32" s="13">
        <v>0</v>
      </c>
      <c r="I32" s="64">
        <v>0</v>
      </c>
    </row>
    <row r="33" spans="3:9" ht="12.75">
      <c r="C33" s="13"/>
      <c r="D33" s="13"/>
      <c r="E33" s="13"/>
      <c r="F33" s="13"/>
      <c r="G33" s="23" t="s">
        <v>73</v>
      </c>
      <c r="H33" s="13"/>
      <c r="I33" s="64" t="s">
        <v>73</v>
      </c>
    </row>
    <row r="34" spans="2:9" ht="12.75">
      <c r="B34" t="s">
        <v>17</v>
      </c>
      <c r="C34" s="13">
        <v>4006</v>
      </c>
      <c r="D34" s="13">
        <v>4599</v>
      </c>
      <c r="E34" s="13">
        <v>2569</v>
      </c>
      <c r="F34" s="13">
        <v>2792</v>
      </c>
      <c r="G34" s="23" t="s">
        <v>78</v>
      </c>
      <c r="H34" s="13">
        <v>5361</v>
      </c>
      <c r="I34" s="64">
        <v>7387</v>
      </c>
    </row>
    <row r="35" spans="2:9" ht="12.75">
      <c r="B35" s="47" t="s">
        <v>18</v>
      </c>
      <c r="C35" s="13"/>
      <c r="D35" s="13"/>
      <c r="E35" s="13"/>
      <c r="F35" s="13"/>
      <c r="G35" s="23" t="s">
        <v>73</v>
      </c>
      <c r="H35" s="66"/>
      <c r="I35" s="66"/>
    </row>
    <row r="36" spans="2:9" ht="12.75">
      <c r="B36" s="47" t="s">
        <v>19</v>
      </c>
      <c r="C36" s="13"/>
      <c r="D36" s="13"/>
      <c r="E36" s="13"/>
      <c r="F36" s="13"/>
      <c r="G36" s="23" t="s">
        <v>73</v>
      </c>
      <c r="H36" s="13"/>
      <c r="I36" s="64" t="s">
        <v>73</v>
      </c>
    </row>
    <row r="37" spans="2:9" ht="12.75">
      <c r="B37" s="47" t="s">
        <v>20</v>
      </c>
      <c r="C37" s="13"/>
      <c r="D37" s="13"/>
      <c r="E37" s="13"/>
      <c r="F37" s="13"/>
      <c r="G37" s="23" t="s">
        <v>73</v>
      </c>
      <c r="H37" s="13"/>
      <c r="I37" s="64" t="s">
        <v>73</v>
      </c>
    </row>
    <row r="38" spans="2:9" ht="12.75">
      <c r="B38" s="47" t="s">
        <v>21</v>
      </c>
      <c r="C38" s="13"/>
      <c r="D38" s="13"/>
      <c r="E38" s="13"/>
      <c r="F38" s="13"/>
      <c r="G38" s="23" t="s">
        <v>73</v>
      </c>
      <c r="H38" s="13"/>
      <c r="I38" s="64" t="s">
        <v>73</v>
      </c>
    </row>
    <row r="39" spans="2:9" ht="12.75">
      <c r="B39" s="47"/>
      <c r="C39" s="13"/>
      <c r="D39" s="13"/>
      <c r="E39" s="13"/>
      <c r="F39" s="13"/>
      <c r="G39" s="23" t="s">
        <v>73</v>
      </c>
      <c r="H39" s="13"/>
      <c r="I39" s="64" t="s">
        <v>73</v>
      </c>
    </row>
    <row r="40" spans="2:9" ht="12.75">
      <c r="B40" t="s">
        <v>22</v>
      </c>
      <c r="C40" s="13">
        <v>0</v>
      </c>
      <c r="D40" s="13">
        <v>0</v>
      </c>
      <c r="E40" s="13">
        <v>0</v>
      </c>
      <c r="F40" s="13">
        <f>+H40-K40</f>
        <v>0</v>
      </c>
      <c r="G40" s="23" t="s">
        <v>78</v>
      </c>
      <c r="H40" s="13">
        <v>0</v>
      </c>
      <c r="I40" s="64">
        <v>0</v>
      </c>
    </row>
    <row r="41" spans="3:9" ht="12.75">
      <c r="C41" s="13"/>
      <c r="D41" s="13"/>
      <c r="E41" s="13"/>
      <c r="F41" s="13"/>
      <c r="G41" s="23" t="s">
        <v>73</v>
      </c>
      <c r="H41" s="13"/>
      <c r="I41" s="64" t="s">
        <v>73</v>
      </c>
    </row>
    <row r="42" spans="2:9" ht="12.75">
      <c r="B42" t="s">
        <v>23</v>
      </c>
      <c r="C42" s="13">
        <f>+C34+C40</f>
        <v>4006</v>
      </c>
      <c r="D42" s="13">
        <f>+D34+D40</f>
        <v>4599</v>
      </c>
      <c r="E42" s="13">
        <f>+E34+E40</f>
        <v>2569</v>
      </c>
      <c r="F42" s="13">
        <v>2792</v>
      </c>
      <c r="G42" s="23" t="s">
        <v>78</v>
      </c>
      <c r="H42" s="67">
        <v>5361</v>
      </c>
      <c r="I42" s="67">
        <v>7387</v>
      </c>
    </row>
    <row r="43" spans="2:9" ht="12.75">
      <c r="B43" s="47" t="s">
        <v>24</v>
      </c>
      <c r="C43" s="13"/>
      <c r="D43" s="13"/>
      <c r="E43" s="13"/>
      <c r="F43" s="13"/>
      <c r="G43" s="23" t="s">
        <v>73</v>
      </c>
      <c r="H43" s="13"/>
      <c r="I43" s="64" t="s">
        <v>73</v>
      </c>
    </row>
    <row r="44" spans="3:9" ht="12.75">
      <c r="C44" s="13"/>
      <c r="D44" s="13"/>
      <c r="E44" s="13"/>
      <c r="F44" s="13"/>
      <c r="G44" s="23" t="s">
        <v>73</v>
      </c>
      <c r="H44" s="13"/>
      <c r="I44" s="64" t="s">
        <v>73</v>
      </c>
    </row>
    <row r="45" spans="2:9" ht="12.75">
      <c r="B45" t="s">
        <v>25</v>
      </c>
      <c r="C45" s="13">
        <v>0</v>
      </c>
      <c r="D45" s="13">
        <v>0</v>
      </c>
      <c r="E45" s="68">
        <v>559</v>
      </c>
      <c r="F45" s="13">
        <v>408</v>
      </c>
      <c r="G45" s="23" t="s">
        <v>78</v>
      </c>
      <c r="H45" s="68">
        <v>967</v>
      </c>
      <c r="I45" s="64">
        <v>0</v>
      </c>
    </row>
    <row r="46" spans="3:9" ht="12.75">
      <c r="C46" s="13"/>
      <c r="D46" s="13"/>
      <c r="E46" s="13"/>
      <c r="F46" s="13"/>
      <c r="G46" s="23" t="s">
        <v>73</v>
      </c>
      <c r="H46" s="13"/>
      <c r="I46" s="64" t="s">
        <v>73</v>
      </c>
    </row>
    <row r="47" spans="2:9" ht="12.75">
      <c r="B47" t="s">
        <v>188</v>
      </c>
      <c r="C47" s="13"/>
      <c r="D47" s="13"/>
      <c r="E47" s="13"/>
      <c r="F47" s="13"/>
      <c r="G47" s="23" t="s">
        <v>73</v>
      </c>
      <c r="H47" s="13"/>
      <c r="I47" s="64" t="s">
        <v>73</v>
      </c>
    </row>
    <row r="48" spans="2:9" ht="12.75">
      <c r="B48" t="s">
        <v>26</v>
      </c>
      <c r="C48" s="13">
        <f>+C42-C45</f>
        <v>4006</v>
      </c>
      <c r="D48" s="13">
        <f>+D42-D45</f>
        <v>4599</v>
      </c>
      <c r="E48" s="13">
        <f>+E42-E45</f>
        <v>2010</v>
      </c>
      <c r="F48" s="13">
        <v>2384</v>
      </c>
      <c r="G48" s="23" t="s">
        <v>78</v>
      </c>
      <c r="H48" s="13">
        <v>4394</v>
      </c>
      <c r="I48" s="13">
        <v>7387</v>
      </c>
    </row>
    <row r="49" spans="3:9" ht="12.75">
      <c r="C49" s="13"/>
      <c r="D49" s="13"/>
      <c r="E49" s="13"/>
      <c r="F49" s="13"/>
      <c r="G49" s="23" t="s">
        <v>73</v>
      </c>
      <c r="H49" s="13"/>
      <c r="I49" s="64" t="s">
        <v>73</v>
      </c>
    </row>
    <row r="50" spans="2:9" ht="12.75">
      <c r="B50" t="s">
        <v>27</v>
      </c>
      <c r="C50" s="13">
        <v>0</v>
      </c>
      <c r="D50" s="13">
        <v>0</v>
      </c>
      <c r="E50" s="13">
        <v>0</v>
      </c>
      <c r="F50" s="13">
        <v>0</v>
      </c>
      <c r="G50" s="23" t="s">
        <v>78</v>
      </c>
      <c r="H50" s="13">
        <v>0</v>
      </c>
      <c r="I50" s="64">
        <v>0</v>
      </c>
    </row>
    <row r="51" spans="3:9" ht="12.75">
      <c r="C51" s="13"/>
      <c r="D51" s="13"/>
      <c r="E51" s="13"/>
      <c r="F51" s="13"/>
      <c r="G51" s="23" t="s">
        <v>73</v>
      </c>
      <c r="H51" s="13"/>
      <c r="I51" s="64" t="s">
        <v>73</v>
      </c>
    </row>
    <row r="52" spans="2:9" ht="12.75">
      <c r="B52" t="s">
        <v>28</v>
      </c>
      <c r="C52" s="13">
        <f>+C48-C50</f>
        <v>4006</v>
      </c>
      <c r="D52" s="13">
        <f>+D48-D50</f>
        <v>4599</v>
      </c>
      <c r="E52" s="13">
        <f>+E48-E50</f>
        <v>2010</v>
      </c>
      <c r="F52" s="13">
        <v>2384</v>
      </c>
      <c r="G52" s="23" t="s">
        <v>78</v>
      </c>
      <c r="H52" s="13">
        <v>4394</v>
      </c>
      <c r="I52" s="13">
        <v>7387</v>
      </c>
    </row>
    <row r="53" spans="2:9" ht="12.75">
      <c r="B53" t="s">
        <v>29</v>
      </c>
      <c r="C53" s="13"/>
      <c r="D53" s="13"/>
      <c r="E53" s="13"/>
      <c r="F53" s="13"/>
      <c r="G53" s="23" t="s">
        <v>73</v>
      </c>
      <c r="H53" s="13"/>
      <c r="I53" s="13"/>
    </row>
    <row r="54" spans="3:9" ht="12.75">
      <c r="C54" s="13"/>
      <c r="D54" s="13"/>
      <c r="E54" s="13"/>
      <c r="F54" s="13"/>
      <c r="G54" s="23" t="s">
        <v>73</v>
      </c>
      <c r="H54" s="13"/>
      <c r="I54" s="13"/>
    </row>
    <row r="55" spans="2:9" ht="12.75">
      <c r="B55" t="s">
        <v>189</v>
      </c>
      <c r="C55" s="13">
        <v>0</v>
      </c>
      <c r="D55" s="13">
        <v>0</v>
      </c>
      <c r="E55" s="13">
        <v>0</v>
      </c>
      <c r="F55" s="13">
        <v>0</v>
      </c>
      <c r="G55" s="23" t="s">
        <v>78</v>
      </c>
      <c r="H55" s="13">
        <v>0</v>
      </c>
      <c r="I55" s="13">
        <v>0</v>
      </c>
    </row>
    <row r="56" spans="2:9" ht="12.75">
      <c r="B56" t="s">
        <v>27</v>
      </c>
      <c r="C56" s="13">
        <v>0</v>
      </c>
      <c r="D56" s="13">
        <v>0</v>
      </c>
      <c r="E56" s="13">
        <v>0</v>
      </c>
      <c r="F56" s="13">
        <v>0</v>
      </c>
      <c r="G56" s="23" t="s">
        <v>78</v>
      </c>
      <c r="H56" s="13">
        <v>0</v>
      </c>
      <c r="I56" s="13">
        <v>0</v>
      </c>
    </row>
    <row r="57" spans="2:9" ht="12.75">
      <c r="B57" t="s">
        <v>30</v>
      </c>
      <c r="C57" s="13"/>
      <c r="D57" s="13"/>
      <c r="E57" s="13"/>
      <c r="F57" s="13"/>
      <c r="G57" s="23" t="s">
        <v>73</v>
      </c>
      <c r="H57" s="13"/>
      <c r="I57" s="13"/>
    </row>
    <row r="58" spans="2:9" ht="12.75">
      <c r="B58" t="s">
        <v>31</v>
      </c>
      <c r="C58" s="13">
        <f>+C55-C56</f>
        <v>0</v>
      </c>
      <c r="D58" s="13">
        <f>+D55-D56</f>
        <v>0</v>
      </c>
      <c r="E58" s="13">
        <f>+E55-E56</f>
        <v>0</v>
      </c>
      <c r="F58" s="13">
        <f>+F55-F56</f>
        <v>0</v>
      </c>
      <c r="G58" s="23" t="s">
        <v>78</v>
      </c>
      <c r="H58" s="13">
        <f>+H55-H56</f>
        <v>0</v>
      </c>
      <c r="I58" s="13">
        <f>+I55-I56</f>
        <v>0</v>
      </c>
    </row>
    <row r="59" spans="3:9" ht="12.75">
      <c r="C59" s="13"/>
      <c r="D59" s="13"/>
      <c r="E59" s="13"/>
      <c r="F59" s="13"/>
      <c r="G59" s="23" t="s">
        <v>73</v>
      </c>
      <c r="H59" s="13"/>
      <c r="I59" s="13"/>
    </row>
    <row r="60" spans="2:9" ht="12.75">
      <c r="B60" t="s">
        <v>201</v>
      </c>
      <c r="C60" s="13">
        <f>+C52-C58</f>
        <v>4006</v>
      </c>
      <c r="D60" s="13">
        <f>+D52-D58</f>
        <v>4599</v>
      </c>
      <c r="E60" s="13">
        <f>+E52-E58</f>
        <v>2010</v>
      </c>
      <c r="F60" s="13">
        <v>2384</v>
      </c>
      <c r="G60" s="23" t="s">
        <v>78</v>
      </c>
      <c r="H60" s="13">
        <v>4394</v>
      </c>
      <c r="I60" s="13">
        <f>+I52-I58</f>
        <v>7387</v>
      </c>
    </row>
    <row r="61" spans="2:9" ht="12.75">
      <c r="B61" s="47" t="s">
        <v>32</v>
      </c>
      <c r="C61" s="13"/>
      <c r="D61" s="13"/>
      <c r="E61" s="13"/>
      <c r="F61" s="13"/>
      <c r="G61" s="23" t="s">
        <v>73</v>
      </c>
      <c r="H61" s="13"/>
      <c r="I61" s="64" t="s">
        <v>73</v>
      </c>
    </row>
    <row r="62" spans="3:9" ht="12.75">
      <c r="C62" s="13"/>
      <c r="D62" s="13"/>
      <c r="E62" s="13"/>
      <c r="F62" s="13"/>
      <c r="G62" s="23" t="s">
        <v>73</v>
      </c>
      <c r="H62" s="13"/>
      <c r="I62" s="64" t="s">
        <v>73</v>
      </c>
    </row>
    <row r="63" spans="1:9" ht="12.75">
      <c r="A63">
        <v>3</v>
      </c>
      <c r="B63" t="s">
        <v>33</v>
      </c>
      <c r="C63" s="13"/>
      <c r="D63" s="13"/>
      <c r="E63" s="13"/>
      <c r="F63" s="13"/>
      <c r="G63" s="23" t="s">
        <v>73</v>
      </c>
      <c r="H63" s="13"/>
      <c r="I63" s="64" t="s">
        <v>73</v>
      </c>
    </row>
    <row r="64" spans="2:9" ht="12.75">
      <c r="B64" s="47" t="s">
        <v>34</v>
      </c>
      <c r="C64" s="13"/>
      <c r="D64" s="13"/>
      <c r="E64" s="13"/>
      <c r="F64" s="13"/>
      <c r="G64" s="23" t="s">
        <v>73</v>
      </c>
      <c r="H64" s="13"/>
      <c r="I64" s="64" t="s">
        <v>73</v>
      </c>
    </row>
    <row r="65" spans="2:7" ht="12.75">
      <c r="B65" s="47" t="s">
        <v>35</v>
      </c>
      <c r="G65" s="23" t="s">
        <v>73</v>
      </c>
    </row>
    <row r="66" spans="2:9" ht="12.75">
      <c r="B66" t="s">
        <v>190</v>
      </c>
      <c r="C66" s="5">
        <f>+C52/40000*100</f>
        <v>10.015</v>
      </c>
      <c r="D66" s="5">
        <f>+D52/40000*100</f>
        <v>11.497499999999999</v>
      </c>
      <c r="E66" s="5">
        <f>+E52/40000*100</f>
        <v>5.025</v>
      </c>
      <c r="F66" s="5">
        <f>+F52/40000*100</f>
        <v>5.96</v>
      </c>
      <c r="G66" s="23" t="s">
        <v>78</v>
      </c>
      <c r="H66" s="5">
        <f>+H52/40000*100</f>
        <v>10.985</v>
      </c>
      <c r="I66" s="5">
        <f>+I52/40000*100</f>
        <v>18.4675</v>
      </c>
    </row>
    <row r="67" spans="2:7" ht="12.75">
      <c r="B67" t="s">
        <v>36</v>
      </c>
      <c r="G67" s="23" t="s">
        <v>73</v>
      </c>
    </row>
    <row r="68" spans="2:9" ht="12.75">
      <c r="B68" t="s">
        <v>72</v>
      </c>
      <c r="C68" s="5">
        <f>+C52/40000*100</f>
        <v>10.015</v>
      </c>
      <c r="D68" s="5">
        <f>+D52/40000*100</f>
        <v>11.497499999999999</v>
      </c>
      <c r="E68" s="5">
        <f>+E52/40000*100</f>
        <v>5.025</v>
      </c>
      <c r="F68" s="5"/>
      <c r="G68" s="23"/>
      <c r="H68" s="5"/>
      <c r="I68" s="5"/>
    </row>
    <row r="69" ht="12.75">
      <c r="B69" t="s">
        <v>36</v>
      </c>
    </row>
  </sheetData>
  <mergeCells count="2">
    <mergeCell ref="F9:G9"/>
    <mergeCell ref="H9:I9"/>
  </mergeCells>
  <printOptions horizontalCentered="1"/>
  <pageMargins left="0.27" right="0.27" top="0.34" bottom="0.47" header="0.25" footer="0.24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39.140625" style="0" customWidth="1"/>
    <col min="3" max="3" width="11.28125" style="0" hidden="1" customWidth="1"/>
    <col min="4" max="4" width="3.140625" style="9" customWidth="1"/>
    <col min="5" max="5" width="10.57421875" style="0" customWidth="1"/>
    <col min="6" max="6" width="3.140625" style="9" customWidth="1"/>
    <col min="7" max="7" width="11.57421875" style="0" customWidth="1"/>
    <col min="9" max="9" width="3.8515625" style="0" customWidth="1"/>
  </cols>
  <sheetData>
    <row r="1" spans="2:7" ht="12.75">
      <c r="B1" s="2" t="s">
        <v>76</v>
      </c>
      <c r="G1" s="26"/>
    </row>
    <row r="2" ht="12.75">
      <c r="B2" s="21" t="s">
        <v>37</v>
      </c>
    </row>
    <row r="3" spans="3:7" ht="12.75">
      <c r="C3" s="3" t="s">
        <v>65</v>
      </c>
      <c r="D3" s="10"/>
      <c r="E3" s="3" t="s">
        <v>65</v>
      </c>
      <c r="F3" s="10"/>
      <c r="G3" s="3" t="s">
        <v>65</v>
      </c>
    </row>
    <row r="4" spans="3:7" ht="12.75">
      <c r="C4" s="3" t="s">
        <v>66</v>
      </c>
      <c r="D4" s="10"/>
      <c r="E4" s="3" t="s">
        <v>66</v>
      </c>
      <c r="F4" s="10"/>
      <c r="G4" s="3" t="s">
        <v>67</v>
      </c>
    </row>
    <row r="5" spans="3:7" ht="12.75">
      <c r="C5" s="3" t="s">
        <v>74</v>
      </c>
      <c r="D5" s="10"/>
      <c r="E5" s="3" t="s">
        <v>2</v>
      </c>
      <c r="F5" s="10"/>
      <c r="G5" s="3" t="s">
        <v>68</v>
      </c>
    </row>
    <row r="6" spans="3:7" ht="12.75">
      <c r="C6" s="3" t="s">
        <v>4</v>
      </c>
      <c r="D6" s="10"/>
      <c r="E6" s="3" t="s">
        <v>4</v>
      </c>
      <c r="F6" s="10"/>
      <c r="G6" s="3" t="s">
        <v>69</v>
      </c>
    </row>
    <row r="7" spans="3:7" ht="12.75">
      <c r="C7" s="8" t="s">
        <v>75</v>
      </c>
      <c r="D7" s="11"/>
      <c r="E7" s="63" t="s">
        <v>202</v>
      </c>
      <c r="F7" s="11"/>
      <c r="G7" s="63" t="s">
        <v>203</v>
      </c>
    </row>
    <row r="8" spans="3:7" ht="12.75">
      <c r="C8" s="3" t="s">
        <v>5</v>
      </c>
      <c r="D8" s="10"/>
      <c r="E8" s="3" t="s">
        <v>5</v>
      </c>
      <c r="F8" s="10"/>
      <c r="G8" s="3" t="s">
        <v>5</v>
      </c>
    </row>
    <row r="10" spans="1:10" ht="12.75">
      <c r="A10">
        <v>1</v>
      </c>
      <c r="B10" t="s">
        <v>38</v>
      </c>
      <c r="C10" s="13">
        <v>62171</v>
      </c>
      <c r="D10" s="14"/>
      <c r="E10" s="13">
        <v>56034</v>
      </c>
      <c r="F10" s="14"/>
      <c r="G10" s="13">
        <v>59031</v>
      </c>
      <c r="I10" t="s">
        <v>73</v>
      </c>
      <c r="J10" s="13"/>
    </row>
    <row r="11" spans="3:10" ht="12.75">
      <c r="C11" s="13"/>
      <c r="D11" s="14"/>
      <c r="E11" s="13"/>
      <c r="F11" s="14"/>
      <c r="G11" s="13"/>
      <c r="J11" s="13"/>
    </row>
    <row r="12" spans="1:10" ht="12.75">
      <c r="A12">
        <v>2</v>
      </c>
      <c r="B12" t="s">
        <v>39</v>
      </c>
      <c r="C12" s="13">
        <v>0</v>
      </c>
      <c r="D12" s="14"/>
      <c r="E12" s="13">
        <v>0</v>
      </c>
      <c r="F12" s="14"/>
      <c r="G12" s="13">
        <v>0</v>
      </c>
      <c r="J12" s="13"/>
    </row>
    <row r="13" spans="3:10" ht="12.75">
      <c r="C13" s="13"/>
      <c r="D13" s="14"/>
      <c r="E13" s="13"/>
      <c r="F13" s="14"/>
      <c r="G13" s="13"/>
      <c r="J13" s="13"/>
    </row>
    <row r="14" spans="1:10" ht="12.75">
      <c r="A14">
        <v>3</v>
      </c>
      <c r="B14" t="s">
        <v>40</v>
      </c>
      <c r="C14" s="13">
        <v>1747</v>
      </c>
      <c r="D14" s="14"/>
      <c r="E14" s="13">
        <v>1747</v>
      </c>
      <c r="F14" s="14"/>
      <c r="G14" s="13">
        <v>1747</v>
      </c>
      <c r="J14" s="13"/>
    </row>
    <row r="15" spans="3:10" ht="12.75">
      <c r="C15" s="13"/>
      <c r="D15" s="14"/>
      <c r="E15" s="13"/>
      <c r="F15" s="14"/>
      <c r="G15" s="13"/>
      <c r="J15" s="13"/>
    </row>
    <row r="16" spans="1:10" ht="12.75">
      <c r="A16">
        <v>4</v>
      </c>
      <c r="B16" t="s">
        <v>41</v>
      </c>
      <c r="C16" s="13"/>
      <c r="D16" s="14"/>
      <c r="E16" s="13">
        <v>0</v>
      </c>
      <c r="F16" s="14"/>
      <c r="G16" s="13">
        <v>0</v>
      </c>
      <c r="J16" s="13"/>
    </row>
    <row r="17" spans="3:10" ht="12.75">
      <c r="C17" s="13"/>
      <c r="D17" s="14"/>
      <c r="E17" s="13"/>
      <c r="F17" s="14"/>
      <c r="G17" s="13"/>
      <c r="J17" s="13"/>
    </row>
    <row r="18" spans="1:10" ht="12.75">
      <c r="A18">
        <v>5</v>
      </c>
      <c r="B18" t="s">
        <v>42</v>
      </c>
      <c r="C18" s="13"/>
      <c r="D18" s="14"/>
      <c r="E18" s="13"/>
      <c r="F18" s="14"/>
      <c r="G18" s="13"/>
      <c r="J18" s="13"/>
    </row>
    <row r="19" spans="2:10" ht="12.75">
      <c r="B19" t="s">
        <v>43</v>
      </c>
      <c r="C19" s="15">
        <v>39904</v>
      </c>
      <c r="D19" s="14"/>
      <c r="E19" s="15">
        <v>64109</v>
      </c>
      <c r="F19" s="14"/>
      <c r="G19" s="15">
        <v>67219</v>
      </c>
      <c r="I19" s="13" t="s">
        <v>73</v>
      </c>
      <c r="J19" s="13"/>
    </row>
    <row r="20" spans="2:10" ht="12.75">
      <c r="B20" t="s">
        <v>44</v>
      </c>
      <c r="C20" s="16">
        <v>39624</v>
      </c>
      <c r="D20" s="14"/>
      <c r="E20" s="16">
        <v>50836</v>
      </c>
      <c r="F20" s="14"/>
      <c r="G20" s="16">
        <v>29112</v>
      </c>
      <c r="I20" s="13" t="s">
        <v>73</v>
      </c>
      <c r="J20" s="13"/>
    </row>
    <row r="21" spans="2:10" ht="12.75">
      <c r="B21" t="s">
        <v>45</v>
      </c>
      <c r="C21" s="16">
        <v>53800</v>
      </c>
      <c r="D21" s="14"/>
      <c r="E21" s="16">
        <v>45850</v>
      </c>
      <c r="F21" s="14"/>
      <c r="G21" s="16">
        <v>72200</v>
      </c>
      <c r="I21" s="13" t="s">
        <v>73</v>
      </c>
      <c r="J21" s="13"/>
    </row>
    <row r="22" spans="2:10" ht="12.75">
      <c r="B22" t="s">
        <v>82</v>
      </c>
      <c r="C22" s="16">
        <f>305+919</f>
        <v>1224</v>
      </c>
      <c r="D22" s="14"/>
      <c r="E22" s="16">
        <v>701</v>
      </c>
      <c r="F22" s="14"/>
      <c r="G22" s="16">
        <v>2321</v>
      </c>
      <c r="I22" s="13" t="s">
        <v>73</v>
      </c>
      <c r="J22" s="13"/>
    </row>
    <row r="23" spans="2:10" ht="12.75">
      <c r="B23" t="s">
        <v>79</v>
      </c>
      <c r="C23" s="17">
        <v>1271</v>
      </c>
      <c r="D23" s="14"/>
      <c r="E23" s="17">
        <v>1577</v>
      </c>
      <c r="F23" s="14"/>
      <c r="G23" s="17">
        <v>2586</v>
      </c>
      <c r="I23" s="13" t="s">
        <v>73</v>
      </c>
      <c r="J23" s="13"/>
    </row>
    <row r="24" spans="3:10" ht="12.75">
      <c r="C24" s="16">
        <f>SUM(C19:C23)</f>
        <v>135823</v>
      </c>
      <c r="D24" s="14"/>
      <c r="E24" s="24">
        <f>SUM(E19:E23)</f>
        <v>163073</v>
      </c>
      <c r="F24" s="14"/>
      <c r="G24" s="24">
        <f>SUM(G19:G23)</f>
        <v>173438</v>
      </c>
      <c r="I24" s="13" t="s">
        <v>73</v>
      </c>
      <c r="J24" s="13"/>
    </row>
    <row r="25" spans="3:10" ht="12.75">
      <c r="C25" s="16"/>
      <c r="D25" s="14"/>
      <c r="E25" s="16"/>
      <c r="F25" s="14"/>
      <c r="G25" s="16"/>
      <c r="I25" s="13" t="s">
        <v>73</v>
      </c>
      <c r="J25" s="13"/>
    </row>
    <row r="26" spans="1:10" ht="12.75">
      <c r="A26">
        <v>6</v>
      </c>
      <c r="B26" t="s">
        <v>46</v>
      </c>
      <c r="C26" s="16"/>
      <c r="D26" s="14"/>
      <c r="E26" s="16"/>
      <c r="F26" s="14"/>
      <c r="G26" s="16"/>
      <c r="I26" s="13" t="s">
        <v>73</v>
      </c>
      <c r="J26" s="13"/>
    </row>
    <row r="27" spans="2:10" ht="12.75">
      <c r="B27" t="s">
        <v>47</v>
      </c>
      <c r="C27" s="16">
        <v>15303</v>
      </c>
      <c r="D27" s="14"/>
      <c r="E27" s="16">
        <v>9024</v>
      </c>
      <c r="F27" s="14"/>
      <c r="G27" s="16">
        <v>10672</v>
      </c>
      <c r="I27" s="13" t="s">
        <v>73</v>
      </c>
      <c r="J27" s="13"/>
    </row>
    <row r="28" spans="2:10" ht="12.75">
      <c r="B28" t="s">
        <v>48</v>
      </c>
      <c r="C28" s="16">
        <v>44163</v>
      </c>
      <c r="D28" s="14"/>
      <c r="E28" s="16">
        <v>72691</v>
      </c>
      <c r="F28" s="14"/>
      <c r="G28" s="16">
        <v>89237</v>
      </c>
      <c r="I28" s="13" t="s">
        <v>73</v>
      </c>
      <c r="J28" s="13"/>
    </row>
    <row r="29" spans="2:10" ht="12.75">
      <c r="B29" t="s">
        <v>49</v>
      </c>
      <c r="C29" s="16">
        <v>14905</v>
      </c>
      <c r="D29" s="14"/>
      <c r="E29" s="16">
        <v>6998</v>
      </c>
      <c r="F29" s="14"/>
      <c r="G29" s="16">
        <v>6982</v>
      </c>
      <c r="I29" s="13" t="s">
        <v>73</v>
      </c>
      <c r="J29" s="13"/>
    </row>
    <row r="30" spans="2:10" ht="12.75">
      <c r="B30" t="s">
        <v>50</v>
      </c>
      <c r="C30" s="16">
        <v>1770</v>
      </c>
      <c r="D30" s="14"/>
      <c r="E30" s="16">
        <v>913</v>
      </c>
      <c r="F30" s="14"/>
      <c r="G30" s="16">
        <v>1136</v>
      </c>
      <c r="I30" s="13" t="s">
        <v>73</v>
      </c>
      <c r="J30" s="13"/>
    </row>
    <row r="31" spans="2:10" ht="12.75">
      <c r="B31" t="s">
        <v>80</v>
      </c>
      <c r="C31" s="17">
        <v>4000</v>
      </c>
      <c r="D31" s="14"/>
      <c r="E31" s="17">
        <v>4000</v>
      </c>
      <c r="F31" s="14"/>
      <c r="G31" s="17">
        <v>4000</v>
      </c>
      <c r="I31" s="13" t="s">
        <v>73</v>
      </c>
      <c r="J31" s="13"/>
    </row>
    <row r="32" spans="3:10" ht="12.75">
      <c r="C32" s="17">
        <f>SUM(C27:C31)</f>
        <v>80141</v>
      </c>
      <c r="D32" s="14"/>
      <c r="E32" s="17">
        <f>SUM(E27:E31)</f>
        <v>93626</v>
      </c>
      <c r="F32" s="14"/>
      <c r="G32" s="17">
        <f>SUM(G27:G31)</f>
        <v>112027</v>
      </c>
      <c r="J32" s="13"/>
    </row>
    <row r="33" spans="3:10" ht="4.5" customHeight="1">
      <c r="C33" s="13"/>
      <c r="D33" s="14"/>
      <c r="E33" s="13"/>
      <c r="F33" s="14"/>
      <c r="G33" s="13"/>
      <c r="J33" s="13"/>
    </row>
    <row r="34" spans="1:10" ht="12.75">
      <c r="A34">
        <v>7</v>
      </c>
      <c r="B34" t="s">
        <v>51</v>
      </c>
      <c r="C34" s="13">
        <f>+C24-C32</f>
        <v>55682</v>
      </c>
      <c r="D34" s="14"/>
      <c r="E34" s="13">
        <v>69447</v>
      </c>
      <c r="F34" s="14"/>
      <c r="G34" s="13">
        <v>61411</v>
      </c>
      <c r="J34" s="13"/>
    </row>
    <row r="35" spans="3:10" ht="13.5" thickBot="1">
      <c r="C35" s="18">
        <f>+C10+C12+C14+C16+C34</f>
        <v>119600</v>
      </c>
      <c r="D35" s="19"/>
      <c r="E35" s="18">
        <v>127228</v>
      </c>
      <c r="F35" s="19"/>
      <c r="G35" s="18">
        <v>122189</v>
      </c>
      <c r="J35" s="13"/>
    </row>
    <row r="36" spans="3:10" ht="13.5" thickTop="1">
      <c r="C36" s="13"/>
      <c r="D36" s="14"/>
      <c r="E36" s="13"/>
      <c r="F36" s="14"/>
      <c r="G36" s="13"/>
      <c r="J36" s="13"/>
    </row>
    <row r="37" spans="1:10" ht="12.75">
      <c r="A37">
        <v>8</v>
      </c>
      <c r="B37" t="s">
        <v>52</v>
      </c>
      <c r="C37" s="13"/>
      <c r="D37" s="14"/>
      <c r="E37" s="13"/>
      <c r="F37" s="14"/>
      <c r="G37" s="13"/>
      <c r="J37" s="13"/>
    </row>
    <row r="38" spans="2:10" ht="12.75">
      <c r="B38" t="s">
        <v>53</v>
      </c>
      <c r="C38" s="13">
        <v>40000</v>
      </c>
      <c r="D38" s="14"/>
      <c r="E38" s="13">
        <v>40000</v>
      </c>
      <c r="F38" s="14"/>
      <c r="G38" s="13">
        <v>40000</v>
      </c>
      <c r="J38" s="13"/>
    </row>
    <row r="39" spans="2:10" ht="12.75">
      <c r="B39" s="25" t="s">
        <v>54</v>
      </c>
      <c r="C39" s="13"/>
      <c r="D39" s="14"/>
      <c r="E39" s="13"/>
      <c r="F39" s="14"/>
      <c r="G39" s="13" t="s">
        <v>73</v>
      </c>
      <c r="J39" s="13"/>
    </row>
    <row r="40" spans="2:10" ht="12.75">
      <c r="B40" t="s">
        <v>55</v>
      </c>
      <c r="C40" s="15">
        <v>16200</v>
      </c>
      <c r="D40" s="14"/>
      <c r="E40" s="14">
        <v>16200</v>
      </c>
      <c r="F40" s="14"/>
      <c r="G40" s="14">
        <v>16200</v>
      </c>
      <c r="J40" s="13"/>
    </row>
    <row r="41" spans="2:10" ht="12.75">
      <c r="B41" t="s">
        <v>56</v>
      </c>
      <c r="C41" s="16"/>
      <c r="D41" s="14"/>
      <c r="E41" s="14">
        <v>0</v>
      </c>
      <c r="F41" s="14"/>
      <c r="G41" s="14">
        <v>0</v>
      </c>
      <c r="J41" s="13"/>
    </row>
    <row r="42" spans="2:10" ht="12.75">
      <c r="B42" t="s">
        <v>57</v>
      </c>
      <c r="C42" s="16"/>
      <c r="D42" s="14"/>
      <c r="E42" s="14">
        <v>0</v>
      </c>
      <c r="F42" s="14"/>
      <c r="G42" s="14">
        <v>0</v>
      </c>
      <c r="J42" s="13"/>
    </row>
    <row r="43" spans="2:10" ht="12.75">
      <c r="B43" t="s">
        <v>58</v>
      </c>
      <c r="C43" s="16"/>
      <c r="D43" s="14"/>
      <c r="E43" s="14">
        <v>0</v>
      </c>
      <c r="F43" s="14"/>
      <c r="G43" s="14">
        <v>0</v>
      </c>
      <c r="J43" s="13"/>
    </row>
    <row r="44" spans="2:10" ht="12.75">
      <c r="B44" t="s">
        <v>59</v>
      </c>
      <c r="C44" s="16">
        <v>59874</v>
      </c>
      <c r="D44" s="14"/>
      <c r="E44" s="14">
        <v>66900</v>
      </c>
      <c r="F44" s="14"/>
      <c r="G44" s="14">
        <v>62506</v>
      </c>
      <c r="H44" s="13" t="s">
        <v>73</v>
      </c>
      <c r="I44" s="13" t="s">
        <v>73</v>
      </c>
      <c r="J44" s="13"/>
    </row>
    <row r="45" spans="2:10" ht="12.75">
      <c r="B45" t="s">
        <v>60</v>
      </c>
      <c r="C45" s="17"/>
      <c r="D45" s="14"/>
      <c r="E45" s="20">
        <v>0</v>
      </c>
      <c r="F45" s="14"/>
      <c r="G45" s="20">
        <v>0</v>
      </c>
      <c r="J45" s="13"/>
    </row>
    <row r="46" spans="3:10" ht="12.75">
      <c r="C46" s="13" t="e">
        <f>+#REF!+C38</f>
        <v>#REF!</v>
      </c>
      <c r="D46" s="14"/>
      <c r="E46" s="13">
        <f>SUM(E38:E45)</f>
        <v>123100</v>
      </c>
      <c r="F46" s="14"/>
      <c r="G46" s="13">
        <f>SUM(G38:G45)</f>
        <v>118706</v>
      </c>
      <c r="J46" s="13"/>
    </row>
    <row r="47" spans="3:10" ht="12.75">
      <c r="C47" s="13"/>
      <c r="D47" s="14"/>
      <c r="E47" s="13"/>
      <c r="F47" s="14"/>
      <c r="G47" s="13"/>
      <c r="J47" s="13"/>
    </row>
    <row r="48" spans="1:10" ht="12.75">
      <c r="A48">
        <v>9</v>
      </c>
      <c r="B48" t="s">
        <v>61</v>
      </c>
      <c r="C48" s="13">
        <v>0</v>
      </c>
      <c r="D48" s="14"/>
      <c r="E48" s="13">
        <v>0</v>
      </c>
      <c r="F48" s="14"/>
      <c r="G48" s="13">
        <v>0</v>
      </c>
      <c r="J48" s="13"/>
    </row>
    <row r="49" spans="3:10" ht="12.75">
      <c r="C49" s="13"/>
      <c r="D49" s="14"/>
      <c r="E49" s="13"/>
      <c r="F49" s="14"/>
      <c r="G49" s="13"/>
      <c r="J49" s="13"/>
    </row>
    <row r="50" spans="1:10" ht="12.75">
      <c r="A50">
        <v>10</v>
      </c>
      <c r="B50" t="s">
        <v>62</v>
      </c>
      <c r="C50" s="13">
        <v>0</v>
      </c>
      <c r="D50" s="14"/>
      <c r="E50" s="13">
        <v>0</v>
      </c>
      <c r="F50" s="14"/>
      <c r="G50" s="13">
        <v>0</v>
      </c>
      <c r="J50" s="13"/>
    </row>
    <row r="51" spans="3:10" ht="12.75">
      <c r="C51" s="13"/>
      <c r="D51" s="14"/>
      <c r="E51" s="13"/>
      <c r="F51" s="14"/>
      <c r="G51" s="13"/>
      <c r="J51" s="13"/>
    </row>
    <row r="52" spans="1:10" ht="12.75">
      <c r="A52">
        <v>11</v>
      </c>
      <c r="B52" t="s">
        <v>63</v>
      </c>
      <c r="C52" s="13">
        <v>3526</v>
      </c>
      <c r="D52" s="14"/>
      <c r="E52" s="13">
        <v>4128</v>
      </c>
      <c r="F52" s="14"/>
      <c r="G52" s="13">
        <v>3483</v>
      </c>
      <c r="J52" s="13"/>
    </row>
    <row r="53" spans="3:7" ht="13.5" thickBot="1">
      <c r="C53" s="18" t="e">
        <f>SUM(C46:C52)</f>
        <v>#REF!</v>
      </c>
      <c r="D53" s="19"/>
      <c r="E53" s="18">
        <f>SUM(E46:E52)</f>
        <v>127228</v>
      </c>
      <c r="F53" s="19"/>
      <c r="G53" s="18">
        <f>SUM(G46:G52)</f>
        <v>122189</v>
      </c>
    </row>
    <row r="54" spans="3:7" ht="13.5" thickTop="1">
      <c r="C54" s="13" t="e">
        <f>+C35-C53</f>
        <v>#REF!</v>
      </c>
      <c r="D54" s="14"/>
      <c r="E54" s="13"/>
      <c r="F54" s="14"/>
      <c r="G54" s="13"/>
    </row>
    <row r="55" spans="3:7" ht="12.75">
      <c r="C55" s="13"/>
      <c r="D55" s="14"/>
      <c r="E55" s="13"/>
      <c r="F55" s="14"/>
      <c r="G55" s="13"/>
    </row>
    <row r="56" spans="3:7" ht="12.75">
      <c r="C56" s="13"/>
      <c r="D56" s="14"/>
      <c r="E56" s="13"/>
      <c r="F56" s="14"/>
      <c r="G56" s="13"/>
    </row>
    <row r="57" spans="1:7" ht="12.75">
      <c r="A57">
        <v>12</v>
      </c>
      <c r="B57" t="s">
        <v>64</v>
      </c>
      <c r="C57" s="6" t="e">
        <f>+C46/40000</f>
        <v>#REF!</v>
      </c>
      <c r="D57" s="12"/>
      <c r="E57" s="5">
        <v>307.8</v>
      </c>
      <c r="F57" s="29"/>
      <c r="G57" s="5">
        <v>296.8</v>
      </c>
    </row>
  </sheetData>
  <printOptions horizontalCentered="1"/>
  <pageMargins left="0.88" right="0.9" top="0.75" bottom="0.52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8"/>
  <sheetViews>
    <sheetView zoomScale="75" zoomScaleNormal="75" workbookViewId="0" topLeftCell="A81">
      <selection activeCell="A27" sqref="A27"/>
    </sheetView>
  </sheetViews>
  <sheetFormatPr defaultColWidth="9.140625" defaultRowHeight="12.75"/>
  <cols>
    <col min="1" max="1" width="4.00390625" style="41" customWidth="1"/>
    <col min="2" max="2" width="3.8515625" style="22" customWidth="1"/>
    <col min="3" max="3" width="13.7109375" style="22" customWidth="1"/>
    <col min="4" max="4" width="8.00390625" style="22" bestFit="1" customWidth="1"/>
    <col min="5" max="5" width="7.28125" style="22" customWidth="1"/>
    <col min="6" max="6" width="2.00390625" style="22" customWidth="1"/>
    <col min="7" max="7" width="15.140625" style="22" customWidth="1"/>
    <col min="8" max="8" width="2.7109375" style="22" customWidth="1"/>
    <col min="9" max="9" width="18.57421875" style="22" customWidth="1"/>
    <col min="10" max="10" width="1.8515625" style="22" customWidth="1"/>
    <col min="11" max="11" width="13.421875" style="22" customWidth="1"/>
    <col min="12" max="12" width="1.421875" style="22" customWidth="1"/>
    <col min="13" max="13" width="18.57421875" style="22" customWidth="1"/>
    <col min="14" max="14" width="1.28515625" style="22" customWidth="1"/>
    <col min="15" max="16384" width="7.8515625" style="22" customWidth="1"/>
  </cols>
  <sheetData>
    <row r="1" ht="15">
      <c r="A1" s="30" t="s">
        <v>84</v>
      </c>
    </row>
    <row r="2" ht="15">
      <c r="A2" s="30"/>
    </row>
    <row r="3" spans="1:2" ht="15.75">
      <c r="A3" s="31" t="s">
        <v>85</v>
      </c>
      <c r="B3" s="35" t="s">
        <v>125</v>
      </c>
    </row>
    <row r="4" s="32" customFormat="1" ht="14.25">
      <c r="B4" s="32" t="s">
        <v>174</v>
      </c>
    </row>
    <row r="5" spans="1:2" s="32" customFormat="1" ht="15">
      <c r="A5" s="31"/>
      <c r="B5" s="32" t="s">
        <v>175</v>
      </c>
    </row>
    <row r="6" s="32" customFormat="1" ht="15" customHeight="1">
      <c r="A6" s="31"/>
    </row>
    <row r="7" spans="1:2" s="32" customFormat="1" ht="15" customHeight="1">
      <c r="A7" s="31" t="s">
        <v>86</v>
      </c>
      <c r="B7" s="35" t="s">
        <v>126</v>
      </c>
    </row>
    <row r="8" s="32" customFormat="1" ht="14.25">
      <c r="B8" s="32" t="s">
        <v>87</v>
      </c>
    </row>
    <row r="9" s="32" customFormat="1" ht="15" customHeight="1">
      <c r="A9" s="31"/>
    </row>
    <row r="10" spans="1:2" s="32" customFormat="1" ht="15" customHeight="1">
      <c r="A10" s="31" t="s">
        <v>88</v>
      </c>
      <c r="B10" s="35" t="s">
        <v>127</v>
      </c>
    </row>
    <row r="11" s="32" customFormat="1" ht="14.25">
      <c r="B11" s="32" t="s">
        <v>89</v>
      </c>
    </row>
    <row r="12" s="32" customFormat="1" ht="15" customHeight="1">
      <c r="A12" s="31"/>
    </row>
    <row r="13" spans="1:2" s="32" customFormat="1" ht="15" customHeight="1">
      <c r="A13" s="31" t="s">
        <v>90</v>
      </c>
      <c r="B13" s="35" t="s">
        <v>128</v>
      </c>
    </row>
    <row r="14" spans="1:13" s="32" customFormat="1" ht="15" customHeight="1">
      <c r="A14" s="31"/>
      <c r="B14" s="35"/>
      <c r="G14" s="70" t="s">
        <v>1</v>
      </c>
      <c r="H14" s="71"/>
      <c r="I14" s="72"/>
      <c r="K14" s="70" t="s">
        <v>7</v>
      </c>
      <c r="L14" s="71"/>
      <c r="M14" s="72"/>
    </row>
    <row r="15" spans="1:13" s="32" customFormat="1" ht="15" customHeight="1">
      <c r="A15" s="31"/>
      <c r="B15" s="35"/>
      <c r="F15" s="56"/>
      <c r="G15" s="59" t="s">
        <v>179</v>
      </c>
      <c r="H15" s="59"/>
      <c r="I15" s="59" t="s">
        <v>164</v>
      </c>
      <c r="J15" s="59"/>
      <c r="K15" s="59" t="s">
        <v>165</v>
      </c>
      <c r="L15" s="60"/>
      <c r="M15" s="59" t="s">
        <v>164</v>
      </c>
    </row>
    <row r="16" spans="1:13" s="32" customFormat="1" ht="15" customHeight="1">
      <c r="A16" s="31"/>
      <c r="B16" s="35"/>
      <c r="F16" s="56"/>
      <c r="G16" s="59" t="s">
        <v>4</v>
      </c>
      <c r="H16" s="59"/>
      <c r="I16" s="59" t="s">
        <v>182</v>
      </c>
      <c r="J16" s="59"/>
      <c r="K16" s="59" t="s">
        <v>8</v>
      </c>
      <c r="L16" s="60"/>
      <c r="M16" s="59" t="s">
        <v>183</v>
      </c>
    </row>
    <row r="17" spans="1:14" s="32" customFormat="1" ht="15" customHeight="1">
      <c r="A17" s="31"/>
      <c r="B17" s="35"/>
      <c r="F17" s="56"/>
      <c r="G17" s="61">
        <v>36707</v>
      </c>
      <c r="H17" s="62"/>
      <c r="I17" s="61">
        <v>36341</v>
      </c>
      <c r="J17" s="62"/>
      <c r="K17" s="61">
        <v>36707</v>
      </c>
      <c r="L17" s="59"/>
      <c r="M17" s="61">
        <v>36341</v>
      </c>
      <c r="N17" s="50"/>
    </row>
    <row r="18" spans="6:13" s="32" customFormat="1" ht="14.25">
      <c r="F18" s="56"/>
      <c r="G18" s="62" t="s">
        <v>159</v>
      </c>
      <c r="H18" s="62"/>
      <c r="I18" s="62" t="s">
        <v>159</v>
      </c>
      <c r="J18" s="62"/>
      <c r="K18" s="62" t="s">
        <v>159</v>
      </c>
      <c r="L18" s="60"/>
      <c r="M18" s="62" t="s">
        <v>159</v>
      </c>
    </row>
    <row r="19" spans="7:12" s="32" customFormat="1" ht="14.25">
      <c r="G19" s="60"/>
      <c r="H19" s="60"/>
      <c r="I19" s="59"/>
      <c r="J19" s="59"/>
      <c r="L19" s="60"/>
    </row>
    <row r="20" spans="2:13" s="32" customFormat="1" ht="14.25">
      <c r="B20" s="25" t="s">
        <v>158</v>
      </c>
      <c r="D20" s="49"/>
      <c r="G20" s="60"/>
      <c r="H20" s="60"/>
      <c r="I20" s="60"/>
      <c r="J20" s="60"/>
      <c r="K20" s="60"/>
      <c r="L20" s="60"/>
      <c r="M20" s="60"/>
    </row>
    <row r="21" spans="2:13" s="32" customFormat="1" ht="14.25">
      <c r="B21" s="58" t="s">
        <v>162</v>
      </c>
      <c r="D21" s="49"/>
      <c r="G21" s="53">
        <v>205</v>
      </c>
      <c r="H21" s="53"/>
      <c r="I21" s="53" t="s">
        <v>138</v>
      </c>
      <c r="J21" s="53"/>
      <c r="K21" s="53">
        <v>436</v>
      </c>
      <c r="M21" s="53" t="s">
        <v>138</v>
      </c>
    </row>
    <row r="22" spans="2:13" s="32" customFormat="1" ht="14.25">
      <c r="B22" s="58" t="s">
        <v>163</v>
      </c>
      <c r="D22" s="49"/>
      <c r="G22" s="53" t="s">
        <v>138</v>
      </c>
      <c r="H22" s="53"/>
      <c r="I22" s="53" t="s">
        <v>138</v>
      </c>
      <c r="J22" s="53"/>
      <c r="K22" s="53" t="s">
        <v>138</v>
      </c>
      <c r="M22" s="53" t="s">
        <v>138</v>
      </c>
    </row>
    <row r="23" spans="2:13" s="32" customFormat="1" ht="14.25">
      <c r="B23" s="44" t="s">
        <v>180</v>
      </c>
      <c r="D23" s="49"/>
      <c r="G23" s="53"/>
      <c r="H23" s="53"/>
      <c r="I23" s="53"/>
      <c r="J23" s="53"/>
      <c r="K23" s="53"/>
      <c r="M23" s="53"/>
    </row>
    <row r="24" spans="1:13" s="32" customFormat="1" ht="15">
      <c r="A24" s="31"/>
      <c r="B24" s="58" t="s">
        <v>157</v>
      </c>
      <c r="G24" s="53">
        <v>203</v>
      </c>
      <c r="H24" s="53"/>
      <c r="I24" s="53" t="s">
        <v>138</v>
      </c>
      <c r="J24" s="53"/>
      <c r="K24" s="53">
        <v>531</v>
      </c>
      <c r="M24" s="53" t="s">
        <v>138</v>
      </c>
    </row>
    <row r="25" spans="1:13" s="32" customFormat="1" ht="15" customHeight="1">
      <c r="A25" s="31"/>
      <c r="G25" s="54">
        <f>SUM(G21:G24)</f>
        <v>408</v>
      </c>
      <c r="H25" s="57"/>
      <c r="I25" s="54" t="s">
        <v>138</v>
      </c>
      <c r="J25" s="55"/>
      <c r="K25" s="54">
        <f>SUM(K21:K24)</f>
        <v>967</v>
      </c>
      <c r="M25" s="54" t="s">
        <v>138</v>
      </c>
    </row>
    <row r="26" spans="1:11" s="32" customFormat="1" ht="15" customHeight="1">
      <c r="A26" s="31"/>
      <c r="G26" s="52"/>
      <c r="H26" s="52"/>
      <c r="I26" s="51"/>
      <c r="J26" s="51"/>
      <c r="K26" s="52"/>
    </row>
    <row r="27" spans="1:2" s="32" customFormat="1" ht="15" customHeight="1">
      <c r="A27" s="31" t="s">
        <v>91</v>
      </c>
      <c r="B27" s="35" t="s">
        <v>129</v>
      </c>
    </row>
    <row r="28" s="32" customFormat="1" ht="14.25">
      <c r="B28" s="32" t="s">
        <v>92</v>
      </c>
    </row>
    <row r="29" s="32" customFormat="1" ht="15" customHeight="1">
      <c r="A29" s="31"/>
    </row>
    <row r="30" spans="1:2" s="32" customFormat="1" ht="15" customHeight="1">
      <c r="A30" s="31" t="s">
        <v>93</v>
      </c>
      <c r="B30" s="35" t="s">
        <v>130</v>
      </c>
    </row>
    <row r="31" s="32" customFormat="1" ht="14.25">
      <c r="B31" s="32" t="s">
        <v>173</v>
      </c>
    </row>
    <row r="32" s="32" customFormat="1" ht="15" customHeight="1">
      <c r="A32" s="31"/>
    </row>
    <row r="33" spans="1:2" s="32" customFormat="1" ht="15" customHeight="1">
      <c r="A33" s="31" t="s">
        <v>94</v>
      </c>
      <c r="B33" s="35" t="s">
        <v>131</v>
      </c>
    </row>
    <row r="34" spans="2:3" s="32" customFormat="1" ht="14.25">
      <c r="B34" s="33" t="s">
        <v>95</v>
      </c>
      <c r="C34" s="32" t="s">
        <v>96</v>
      </c>
    </row>
    <row r="35" spans="1:3" s="32" customFormat="1" ht="15">
      <c r="A35" s="31"/>
      <c r="B35" s="33" t="s">
        <v>97</v>
      </c>
      <c r="C35" s="32" t="s">
        <v>98</v>
      </c>
    </row>
    <row r="36" s="32" customFormat="1" ht="15" customHeight="1">
      <c r="A36" s="31"/>
    </row>
    <row r="37" spans="1:2" s="32" customFormat="1" ht="15" customHeight="1">
      <c r="A37" s="31" t="s">
        <v>99</v>
      </c>
      <c r="B37" s="35" t="s">
        <v>132</v>
      </c>
    </row>
    <row r="38" s="32" customFormat="1" ht="14.25">
      <c r="B38" s="32" t="s">
        <v>170</v>
      </c>
    </row>
    <row r="39" spans="1:2" s="32" customFormat="1" ht="15">
      <c r="A39" s="31"/>
      <c r="B39" s="32" t="s">
        <v>172</v>
      </c>
    </row>
    <row r="40" spans="1:2" s="32" customFormat="1" ht="15">
      <c r="A40" s="31"/>
      <c r="B40" s="32" t="s">
        <v>171</v>
      </c>
    </row>
    <row r="41" s="32" customFormat="1" ht="15" customHeight="1">
      <c r="A41" s="31"/>
    </row>
    <row r="42" spans="1:2" s="32" customFormat="1" ht="15" customHeight="1">
      <c r="A42" s="31" t="s">
        <v>100</v>
      </c>
      <c r="B42" s="35" t="s">
        <v>133</v>
      </c>
    </row>
    <row r="43" s="32" customFormat="1" ht="14.25">
      <c r="B43" s="32" t="s">
        <v>155</v>
      </c>
    </row>
    <row r="44" s="32" customFormat="1" ht="15" customHeight="1">
      <c r="A44" s="31"/>
    </row>
    <row r="45" spans="1:2" s="32" customFormat="1" ht="15" customHeight="1">
      <c r="A45" s="31" t="s">
        <v>101</v>
      </c>
      <c r="B45" s="35" t="s">
        <v>134</v>
      </c>
    </row>
    <row r="46" s="32" customFormat="1" ht="14.25">
      <c r="B46" s="32" t="s">
        <v>102</v>
      </c>
    </row>
    <row r="47" s="32" customFormat="1" ht="15" customHeight="1">
      <c r="A47" s="31"/>
    </row>
    <row r="48" spans="1:2" s="32" customFormat="1" ht="15" customHeight="1">
      <c r="A48" s="31" t="s">
        <v>103</v>
      </c>
      <c r="B48" s="35" t="s">
        <v>135</v>
      </c>
    </row>
    <row r="49" s="32" customFormat="1" ht="14.25">
      <c r="B49" s="32" t="s">
        <v>169</v>
      </c>
    </row>
    <row r="50" spans="1:2" s="32" customFormat="1" ht="15">
      <c r="A50" s="31"/>
      <c r="B50" s="32" t="s">
        <v>192</v>
      </c>
    </row>
    <row r="51" spans="1:2" s="32" customFormat="1" ht="15">
      <c r="A51" s="31"/>
      <c r="B51" s="34"/>
    </row>
    <row r="52" s="32" customFormat="1" ht="15" customHeight="1">
      <c r="A52" s="31"/>
    </row>
    <row r="53" spans="1:2" s="32" customFormat="1" ht="15" customHeight="1">
      <c r="A53" s="31" t="s">
        <v>104</v>
      </c>
      <c r="B53" s="35" t="s">
        <v>136</v>
      </c>
    </row>
    <row r="54" s="32" customFormat="1" ht="14.25">
      <c r="B54" s="32" t="s">
        <v>161</v>
      </c>
    </row>
    <row r="55" spans="1:12" s="32" customFormat="1" ht="15">
      <c r="A55" s="31"/>
      <c r="E55" s="2" t="s">
        <v>105</v>
      </c>
      <c r="F55" s="2"/>
      <c r="G55" s="69" t="s">
        <v>106</v>
      </c>
      <c r="H55" s="69"/>
      <c r="I55" s="69"/>
      <c r="J55" s="8"/>
      <c r="K55"/>
      <c r="L55" s="2"/>
    </row>
    <row r="56" spans="1:12" s="32" customFormat="1" ht="15">
      <c r="A56" s="31"/>
      <c r="E56" s="2" t="s">
        <v>5</v>
      </c>
      <c r="F56" s="2"/>
      <c r="G56" s="3" t="s">
        <v>107</v>
      </c>
      <c r="H56" s="3"/>
      <c r="I56" s="3" t="s">
        <v>108</v>
      </c>
      <c r="J56" s="3"/>
      <c r="K56" s="3" t="s">
        <v>109</v>
      </c>
      <c r="L56" s="2"/>
    </row>
    <row r="57" spans="1:12" s="32" customFormat="1" ht="15">
      <c r="A57" s="31"/>
      <c r="E57" s="42"/>
      <c r="F57" s="2"/>
      <c r="G57" s="8" t="s">
        <v>111</v>
      </c>
      <c r="H57" s="8"/>
      <c r="I57" s="8" t="s">
        <v>137</v>
      </c>
      <c r="J57" s="8"/>
      <c r="K57" s="8" t="s">
        <v>110</v>
      </c>
      <c r="L57" s="2"/>
    </row>
    <row r="58" spans="1:12" s="32" customFormat="1" ht="15">
      <c r="A58" s="31"/>
      <c r="B58" s="25" t="s">
        <v>112</v>
      </c>
      <c r="C58" s="25"/>
      <c r="D58" s="25"/>
      <c r="E58" s="36">
        <v>0</v>
      </c>
      <c r="F58" s="36"/>
      <c r="G58" s="36" t="s">
        <v>138</v>
      </c>
      <c r="H58" s="36"/>
      <c r="I58" s="36">
        <v>0</v>
      </c>
      <c r="J58" s="36"/>
      <c r="K58" s="36" t="s">
        <v>113</v>
      </c>
      <c r="L58" s="36"/>
    </row>
    <row r="59" spans="1:12" s="32" customFormat="1" ht="15">
      <c r="A59" s="31"/>
      <c r="B59" s="25" t="s">
        <v>139</v>
      </c>
      <c r="C59" s="25"/>
      <c r="D59" s="25"/>
      <c r="E59" s="43"/>
      <c r="F59" s="43"/>
      <c r="G59" s="43"/>
      <c r="H59" s="43"/>
      <c r="I59" s="43"/>
      <c r="J59" s="43"/>
      <c r="L59" s="37"/>
    </row>
    <row r="60" spans="1:12" s="32" customFormat="1" ht="15">
      <c r="A60" s="31"/>
      <c r="B60" s="44" t="s">
        <v>140</v>
      </c>
      <c r="C60" s="25"/>
      <c r="D60" s="25"/>
      <c r="E60" s="45">
        <v>9015</v>
      </c>
      <c r="F60" s="37"/>
      <c r="G60" s="37" t="s">
        <v>114</v>
      </c>
      <c r="H60" s="37"/>
      <c r="I60" s="37">
        <v>250000</v>
      </c>
      <c r="J60" s="37"/>
      <c r="K60" s="37" t="s">
        <v>110</v>
      </c>
      <c r="L60" s="37"/>
    </row>
    <row r="61" spans="1:12" s="32" customFormat="1" ht="15">
      <c r="A61" s="31"/>
      <c r="B61" s="44"/>
      <c r="C61" s="25"/>
      <c r="D61" s="25"/>
      <c r="E61" s="45"/>
      <c r="F61" s="37"/>
      <c r="G61" s="37"/>
      <c r="H61" s="37"/>
      <c r="I61" s="37"/>
      <c r="J61" s="37"/>
      <c r="K61" s="37"/>
      <c r="L61" s="37"/>
    </row>
    <row r="62" spans="1:12" s="32" customFormat="1" ht="15">
      <c r="A62" s="31"/>
      <c r="B62" s="44" t="s">
        <v>141</v>
      </c>
      <c r="E62" s="45">
        <v>9</v>
      </c>
      <c r="F62" s="37"/>
      <c r="G62" s="37" t="s">
        <v>138</v>
      </c>
      <c r="H62" s="37"/>
      <c r="I62" s="37">
        <v>0</v>
      </c>
      <c r="J62" s="37"/>
      <c r="K62" s="37" t="s">
        <v>110</v>
      </c>
      <c r="L62" s="39"/>
    </row>
    <row r="63" spans="1:12" s="32" customFormat="1" ht="14.25">
      <c r="A63" s="3"/>
      <c r="B63" s="44"/>
      <c r="C63" s="25"/>
      <c r="D63" s="25"/>
      <c r="E63" s="46">
        <f>SUM(E60:E62)</f>
        <v>9024</v>
      </c>
      <c r="F63" s="37"/>
      <c r="G63" s="37"/>
      <c r="H63" s="37"/>
      <c r="I63" s="37"/>
      <c r="J63" s="37"/>
      <c r="K63" s="38"/>
      <c r="L63" s="38"/>
    </row>
    <row r="64" s="32" customFormat="1" ht="15" customHeight="1">
      <c r="A64" s="31"/>
    </row>
    <row r="65" spans="1:2" s="32" customFormat="1" ht="15" customHeight="1">
      <c r="A65" s="31" t="s">
        <v>115</v>
      </c>
      <c r="B65" s="35" t="s">
        <v>160</v>
      </c>
    </row>
    <row r="66" s="32" customFormat="1" ht="14.25">
      <c r="B66" s="32" t="s">
        <v>184</v>
      </c>
    </row>
    <row r="67" s="32" customFormat="1" ht="15" customHeight="1">
      <c r="A67" s="31"/>
    </row>
    <row r="68" spans="1:2" s="32" customFormat="1" ht="15" customHeight="1">
      <c r="A68" s="31" t="s">
        <v>116</v>
      </c>
      <c r="B68" s="35" t="s">
        <v>142</v>
      </c>
    </row>
    <row r="69" s="32" customFormat="1" ht="14.25">
      <c r="B69" s="32" t="s">
        <v>156</v>
      </c>
    </row>
    <row r="70" s="32" customFormat="1" ht="15" customHeight="1">
      <c r="A70" s="31"/>
    </row>
    <row r="71" spans="1:2" s="32" customFormat="1" ht="15" customHeight="1">
      <c r="A71" s="31" t="s">
        <v>117</v>
      </c>
      <c r="B71" s="35" t="s">
        <v>143</v>
      </c>
    </row>
    <row r="72" s="32" customFormat="1" ht="14.25">
      <c r="B72" s="32" t="s">
        <v>166</v>
      </c>
    </row>
    <row r="73" s="32" customFormat="1" ht="14.25" customHeight="1">
      <c r="A73" s="31"/>
    </row>
    <row r="74" spans="1:2" s="32" customFormat="1" ht="14.25" customHeight="1">
      <c r="A74" s="31" t="s">
        <v>118</v>
      </c>
      <c r="B74" s="35" t="s">
        <v>144</v>
      </c>
    </row>
    <row r="75" s="32" customFormat="1" ht="14.25">
      <c r="B75" s="32" t="s">
        <v>168</v>
      </c>
    </row>
    <row r="76" spans="1:2" s="32" customFormat="1" ht="15">
      <c r="A76" s="31"/>
      <c r="B76" s="32" t="s">
        <v>167</v>
      </c>
    </row>
    <row r="77" s="32" customFormat="1" ht="15" customHeight="1">
      <c r="A77" s="31"/>
    </row>
    <row r="78" spans="1:2" s="32" customFormat="1" ht="15" customHeight="1">
      <c r="A78" s="31" t="s">
        <v>119</v>
      </c>
      <c r="B78" s="35" t="s">
        <v>145</v>
      </c>
    </row>
    <row r="79" s="32" customFormat="1" ht="14.25">
      <c r="B79" s="32" t="s">
        <v>181</v>
      </c>
    </row>
    <row r="80" spans="1:2" s="32" customFormat="1" ht="15">
      <c r="A80" s="31"/>
      <c r="B80" s="40" t="s">
        <v>176</v>
      </c>
    </row>
    <row r="81" s="32" customFormat="1" ht="18" customHeight="1">
      <c r="A81" s="31"/>
    </row>
    <row r="82" spans="1:2" s="32" customFormat="1" ht="15" customHeight="1">
      <c r="A82" s="31" t="s">
        <v>120</v>
      </c>
      <c r="B82" s="35" t="s">
        <v>146</v>
      </c>
    </row>
    <row r="83" spans="1:2" s="32" customFormat="1" ht="15" customHeight="1">
      <c r="A83" s="31"/>
      <c r="B83" s="32" t="s">
        <v>177</v>
      </c>
    </row>
    <row r="84" spans="1:2" s="32" customFormat="1" ht="15" customHeight="1">
      <c r="A84" s="31"/>
      <c r="B84" s="32" t="s">
        <v>178</v>
      </c>
    </row>
    <row r="85" s="32" customFormat="1" ht="15" customHeight="1">
      <c r="A85" s="31"/>
    </row>
    <row r="86" spans="1:2" s="32" customFormat="1" ht="15" customHeight="1">
      <c r="A86" s="31"/>
      <c r="B86" s="32" t="s">
        <v>186</v>
      </c>
    </row>
    <row r="87" spans="1:2" s="32" customFormat="1" ht="15" customHeight="1">
      <c r="A87" s="31"/>
      <c r="B87" s="32" t="s">
        <v>187</v>
      </c>
    </row>
    <row r="88" spans="1:2" s="32" customFormat="1" ht="15" customHeight="1">
      <c r="A88" s="31"/>
      <c r="B88" s="32" t="s">
        <v>185</v>
      </c>
    </row>
    <row r="89" s="32" customFormat="1" ht="15" customHeight="1">
      <c r="A89" s="31"/>
    </row>
    <row r="90" spans="1:2" s="32" customFormat="1" ht="15" customHeight="1">
      <c r="A90" s="31"/>
      <c r="B90" s="32" t="s">
        <v>147</v>
      </c>
    </row>
    <row r="91" spans="1:2" s="32" customFormat="1" ht="15" customHeight="1">
      <c r="A91" s="31"/>
      <c r="B91" s="32" t="s">
        <v>148</v>
      </c>
    </row>
    <row r="92" spans="1:2" s="32" customFormat="1" ht="15" customHeight="1">
      <c r="A92" s="31"/>
      <c r="B92" s="32" t="s">
        <v>149</v>
      </c>
    </row>
    <row r="93" s="32" customFormat="1" ht="15" customHeight="1">
      <c r="A93" s="31"/>
    </row>
    <row r="94" spans="1:2" s="32" customFormat="1" ht="15">
      <c r="A94" s="31" t="s">
        <v>121</v>
      </c>
      <c r="B94" s="35" t="s">
        <v>150</v>
      </c>
    </row>
    <row r="95" spans="1:2" s="32" customFormat="1" ht="15">
      <c r="A95" s="31"/>
      <c r="B95" s="32" t="s">
        <v>151</v>
      </c>
    </row>
    <row r="96" spans="1:2" s="32" customFormat="1" ht="15">
      <c r="A96" s="31"/>
      <c r="B96" s="32" t="s">
        <v>193</v>
      </c>
    </row>
    <row r="97" s="32" customFormat="1" ht="15">
      <c r="A97" s="31"/>
    </row>
    <row r="98" spans="1:2" s="32" customFormat="1" ht="15" customHeight="1">
      <c r="A98" s="31" t="s">
        <v>122</v>
      </c>
      <c r="B98" s="35" t="s">
        <v>152</v>
      </c>
    </row>
    <row r="99" s="32" customFormat="1" ht="14.25">
      <c r="B99" s="32" t="s">
        <v>123</v>
      </c>
    </row>
    <row r="100" ht="15.75">
      <c r="A100" s="31"/>
    </row>
    <row r="101" spans="1:11" ht="15.75">
      <c r="A101" s="31" t="s">
        <v>124</v>
      </c>
      <c r="B101" s="35" t="s">
        <v>153</v>
      </c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ht="15.75">
      <c r="A102" s="31"/>
      <c r="B102" s="32" t="s">
        <v>154</v>
      </c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1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1:11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1:11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1:11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1:11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1:11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1:11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1:11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1:11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1:11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1:11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1:11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1:11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1:11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1:11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1:11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1:11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1:11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</row>
    <row r="141" spans="1:11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1:11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1:11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1:11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1:11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1:11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1:11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1:11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1:11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1:11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1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1:11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1:11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1:11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</row>
    <row r="162" spans="1:11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</row>
    <row r="164" spans="1:11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</row>
    <row r="165" spans="1:11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</row>
    <row r="166" spans="1:11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1:11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</row>
    <row r="168" spans="1:11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1:11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1:11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1:11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</row>
    <row r="172" spans="1:11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</row>
    <row r="173" spans="1:11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</row>
    <row r="174" spans="1:11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1:11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1:11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1:11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1:11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1:11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1:11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</row>
    <row r="183" spans="1:11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1:11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1:11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</row>
    <row r="187" spans="1:11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</row>
    <row r="188" spans="1:11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</row>
    <row r="190" spans="1:11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1:11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1:11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</row>
    <row r="193" spans="1:11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</row>
    <row r="194" spans="1:11" ht="15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1:11" ht="15.7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</row>
    <row r="196" spans="1:11" ht="15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ht="15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ht="15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1:11" ht="15.7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ht="15.7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1:11" ht="15.7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5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5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5.7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ht="15.7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ht="15.7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1:11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1:11" ht="15.7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1:11" ht="15.7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1:11" ht="15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1:1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1:1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1:1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2:11" ht="15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2:11" ht="15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2:11" ht="15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2:11" ht="15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2:11" ht="15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2:11" ht="15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2:11" ht="15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2:11" ht="15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2:11" ht="15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</row>
    <row r="226" spans="2:11" ht="15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</row>
    <row r="227" spans="2:11" ht="15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</row>
    <row r="228" spans="2:11" ht="15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</row>
    <row r="229" spans="2:11" ht="15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2:11" ht="15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2:11" ht="15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2:11" ht="15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</row>
    <row r="233" spans="2:11" ht="15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2:11" ht="15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2:11" ht="15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2:11" ht="15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2:11" ht="15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2:11" ht="15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2:11" ht="15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2:11" ht="15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2:11" ht="15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2:11" ht="15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2:11" ht="15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2:11" ht="15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2:11" ht="15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</row>
    <row r="246" spans="2:11" ht="15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2:11" ht="15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2:11" ht="15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2:11" ht="15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2:11" ht="15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</row>
    <row r="251" spans="2:11" ht="15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</row>
    <row r="252" spans="2:11" ht="15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2:11" ht="15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</row>
    <row r="254" spans="2:11" ht="15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2:11" ht="15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2:11" ht="15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</row>
    <row r="257" spans="2:11" ht="15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</row>
    <row r="258" spans="2:11" ht="15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2:11" ht="15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</row>
    <row r="260" spans="2:11" ht="15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</row>
    <row r="261" spans="2:11" ht="15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</row>
    <row r="262" spans="2:11" ht="15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</row>
    <row r="263" spans="2:11" ht="15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</row>
    <row r="264" spans="2:11" ht="15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</row>
    <row r="265" spans="2:11" ht="15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</row>
    <row r="266" spans="2:11" ht="15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</row>
    <row r="267" spans="2:11" ht="15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</row>
    <row r="268" spans="2:11" ht="15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</row>
    <row r="269" spans="2:11" ht="15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2:11" ht="15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2:11" ht="15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2:11" ht="15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2:11" ht="15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2:11" ht="15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</row>
    <row r="275" spans="2:11" ht="15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2:11" ht="15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2:11" ht="15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2:11" ht="15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2:11" ht="15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2:11" ht="15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</row>
    <row r="281" spans="2:11" ht="15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</row>
    <row r="282" spans="2:11" ht="15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</row>
    <row r="283" spans="2:11" ht="15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2:11" ht="15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</row>
    <row r="285" spans="2:11" ht="15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</row>
    <row r="286" spans="2:11" ht="15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</row>
    <row r="287" spans="2:11" ht="15.75">
      <c r="B287" s="32"/>
      <c r="C287" s="32"/>
      <c r="D287" s="32"/>
      <c r="E287" s="32"/>
      <c r="F287" s="32"/>
      <c r="G287" s="32"/>
      <c r="H287" s="32"/>
      <c r="I287" s="32"/>
      <c r="J287" s="32"/>
      <c r="K287" s="32"/>
    </row>
    <row r="288" spans="2:11" ht="15.75">
      <c r="B288" s="32"/>
      <c r="C288" s="32"/>
      <c r="D288" s="32"/>
      <c r="E288" s="32"/>
      <c r="F288" s="32"/>
      <c r="G288" s="32"/>
      <c r="H288" s="32"/>
      <c r="I288" s="32"/>
      <c r="J288" s="32"/>
      <c r="K288" s="32"/>
    </row>
  </sheetData>
  <mergeCells count="3">
    <mergeCell ref="G55:I55"/>
    <mergeCell ref="G14:I14"/>
    <mergeCell ref="K14:M14"/>
  </mergeCells>
  <printOptions/>
  <pageMargins left="0.22" right="0.27" top="0.51" bottom="0.4" header="0.94" footer="0.88"/>
  <pageSetup horizontalDpi="300" verticalDpi="300" orientation="portrait" paperSize="9" scale="9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Total Corporate Compliance</cp:lastModifiedBy>
  <cp:lastPrinted>2000-08-28T07:22:52Z</cp:lastPrinted>
  <dcterms:created xsi:type="dcterms:W3CDTF">1999-07-12T03:16:17Z</dcterms:created>
  <dcterms:modified xsi:type="dcterms:W3CDTF">2000-08-28T05:04:29Z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